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rzysztofzachura/Library/CloudStorage/Dropbox/Mac/Desktop/Przetargi PMO/34. DPS Harbutowice/2025/2. żywność/"/>
    </mc:Choice>
  </mc:AlternateContent>
  <xr:revisionPtr revIDLastSave="0" documentId="13_ncr:1_{3CACD22A-C9BF-AA44-B623-7858AE489BC5}" xr6:coauthVersionLast="47" xr6:coauthVersionMax="47" xr10:uidLastSave="{00000000-0000-0000-0000-000000000000}"/>
  <bookViews>
    <workbookView xWindow="0" yWindow="680" windowWidth="29040" windowHeight="15720" tabRatio="698" xr2:uid="{00000000-000D-0000-FFFF-FFFF00000000}"/>
  </bookViews>
  <sheets>
    <sheet name="1. DRÓB" sheetId="4" r:id="rId1"/>
    <sheet name="2. ART. Mrożone" sheetId="8" r:id="rId2"/>
    <sheet name="3. Art. Mleczarskie" sheetId="9" r:id="rId3"/>
    <sheet name="4. Art. spożywcze" sheetId="10" r:id="rId4"/>
    <sheet name="5. Mięso i wędliny" sheetId="11" r:id="rId5"/>
    <sheet name="6. Jajka" sheetId="12" r:id="rId6"/>
    <sheet name="7. Warzywa i owoce" sheetId="1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9" i="10" l="1"/>
  <c r="J100" i="10"/>
  <c r="K100" i="10"/>
  <c r="L100" i="10" s="1"/>
  <c r="M100" i="10" s="1"/>
  <c r="H40" i="11" l="1"/>
  <c r="H41" i="11"/>
  <c r="H42" i="11"/>
  <c r="H43" i="11"/>
  <c r="I40" i="11"/>
  <c r="I41" i="11"/>
  <c r="J41" i="11" s="1"/>
  <c r="I42" i="11"/>
  <c r="I43" i="11"/>
  <c r="I39" i="8"/>
  <c r="I40" i="8"/>
  <c r="J40" i="8" s="1"/>
  <c r="H39" i="8"/>
  <c r="H40" i="8"/>
  <c r="J40" i="11" l="1"/>
  <c r="K40" i="11" s="1"/>
  <c r="J43" i="11"/>
  <c r="K43" i="11" s="1"/>
  <c r="J42" i="11"/>
  <c r="K42" i="11" s="1"/>
  <c r="K41" i="11"/>
  <c r="J39" i="8"/>
  <c r="K39" i="8" s="1"/>
  <c r="K40" i="8"/>
  <c r="Q23" i="10"/>
  <c r="H17" i="8" l="1"/>
  <c r="H17" i="9" l="1"/>
  <c r="I34" i="11"/>
  <c r="K43" i="10"/>
  <c r="I75" i="13" l="1"/>
  <c r="H75" i="13"/>
  <c r="I74" i="13"/>
  <c r="H74" i="13"/>
  <c r="I73" i="13"/>
  <c r="H73" i="13"/>
  <c r="I72" i="13"/>
  <c r="H72" i="13"/>
  <c r="I71" i="13"/>
  <c r="H71" i="13"/>
  <c r="I70" i="13"/>
  <c r="H70" i="13"/>
  <c r="I69" i="13"/>
  <c r="H69" i="13"/>
  <c r="I68" i="13"/>
  <c r="H68" i="13"/>
  <c r="I67" i="13"/>
  <c r="H67" i="13"/>
  <c r="I66" i="13"/>
  <c r="H66" i="13"/>
  <c r="I65" i="13"/>
  <c r="H65" i="13"/>
  <c r="I64" i="13"/>
  <c r="H64" i="13"/>
  <c r="I63" i="13"/>
  <c r="H63" i="13"/>
  <c r="I62" i="13"/>
  <c r="H62" i="13"/>
  <c r="I61" i="13"/>
  <c r="H61" i="13"/>
  <c r="I60" i="13"/>
  <c r="H60" i="13"/>
  <c r="I59" i="13"/>
  <c r="H59" i="13"/>
  <c r="I58" i="13"/>
  <c r="H58" i="13"/>
  <c r="I57" i="13"/>
  <c r="H57" i="13"/>
  <c r="I56" i="13"/>
  <c r="H56" i="13"/>
  <c r="I55" i="13"/>
  <c r="H55" i="13"/>
  <c r="I54" i="13"/>
  <c r="H54" i="13"/>
  <c r="I53" i="13"/>
  <c r="H53" i="13"/>
  <c r="I52" i="13"/>
  <c r="H52" i="13"/>
  <c r="I51" i="13"/>
  <c r="H51" i="13"/>
  <c r="I50" i="13"/>
  <c r="H50" i="13"/>
  <c r="I49" i="13"/>
  <c r="H49" i="13"/>
  <c r="I48" i="13"/>
  <c r="H48" i="13"/>
  <c r="I47" i="13"/>
  <c r="J47" i="13" s="1"/>
  <c r="K47" i="13" s="1"/>
  <c r="H47" i="13"/>
  <c r="I46" i="13"/>
  <c r="J46" i="13" s="1"/>
  <c r="K46" i="13" s="1"/>
  <c r="H46" i="13"/>
  <c r="I45" i="13"/>
  <c r="J45" i="13" s="1"/>
  <c r="K45" i="13" s="1"/>
  <c r="H45" i="13"/>
  <c r="I44" i="13"/>
  <c r="J44" i="13" s="1"/>
  <c r="K44" i="13" s="1"/>
  <c r="H44" i="13"/>
  <c r="I43" i="13"/>
  <c r="J43" i="13" s="1"/>
  <c r="K43" i="13" s="1"/>
  <c r="H43" i="13"/>
  <c r="I42" i="13"/>
  <c r="J42" i="13" s="1"/>
  <c r="K42" i="13" s="1"/>
  <c r="H42" i="13"/>
  <c r="I41" i="13"/>
  <c r="J41" i="13" s="1"/>
  <c r="K41" i="13" s="1"/>
  <c r="H41" i="13"/>
  <c r="I40" i="13"/>
  <c r="J40" i="13" s="1"/>
  <c r="K40" i="13" s="1"/>
  <c r="H40" i="13"/>
  <c r="I39" i="13"/>
  <c r="J39" i="13" s="1"/>
  <c r="K39" i="13" s="1"/>
  <c r="H39" i="13"/>
  <c r="I38" i="13"/>
  <c r="J38" i="13" s="1"/>
  <c r="K38" i="13" s="1"/>
  <c r="H38" i="13"/>
  <c r="I37" i="13"/>
  <c r="J37" i="13" s="1"/>
  <c r="K37" i="13" s="1"/>
  <c r="H37" i="13"/>
  <c r="I36" i="13"/>
  <c r="J36" i="13" s="1"/>
  <c r="K36" i="13" s="1"/>
  <c r="H36" i="13"/>
  <c r="I35" i="13"/>
  <c r="J35" i="13" s="1"/>
  <c r="K35" i="13" s="1"/>
  <c r="H35" i="13"/>
  <c r="I34" i="13"/>
  <c r="J34" i="13" s="1"/>
  <c r="K34" i="13" s="1"/>
  <c r="H34" i="13"/>
  <c r="I33" i="13"/>
  <c r="J33" i="13" s="1"/>
  <c r="K33" i="13" s="1"/>
  <c r="H33" i="13"/>
  <c r="I32" i="13"/>
  <c r="J32" i="13" s="1"/>
  <c r="K32" i="13" s="1"/>
  <c r="H32" i="13"/>
  <c r="I31" i="13"/>
  <c r="J31" i="13" s="1"/>
  <c r="K31" i="13" s="1"/>
  <c r="H31" i="13"/>
  <c r="I30" i="13"/>
  <c r="J30" i="13" s="1"/>
  <c r="K30" i="13" s="1"/>
  <c r="H30" i="13"/>
  <c r="I29" i="13"/>
  <c r="J29" i="13" s="1"/>
  <c r="K29" i="13" s="1"/>
  <c r="H29" i="13"/>
  <c r="I28" i="13"/>
  <c r="J28" i="13" s="1"/>
  <c r="K28" i="13" s="1"/>
  <c r="H28" i="13"/>
  <c r="I27" i="13"/>
  <c r="J27" i="13" s="1"/>
  <c r="K27" i="13" s="1"/>
  <c r="H27" i="13"/>
  <c r="I26" i="13"/>
  <c r="J26" i="13" s="1"/>
  <c r="K26" i="13" s="1"/>
  <c r="H26" i="13"/>
  <c r="I25" i="13"/>
  <c r="J25" i="13" s="1"/>
  <c r="K25" i="13" s="1"/>
  <c r="H25" i="13"/>
  <c r="I24" i="13"/>
  <c r="J24" i="13" s="1"/>
  <c r="K24" i="13" s="1"/>
  <c r="H24" i="13"/>
  <c r="I23" i="13"/>
  <c r="J23" i="13" s="1"/>
  <c r="K23" i="13" s="1"/>
  <c r="H23" i="13"/>
  <c r="I22" i="13"/>
  <c r="J22" i="13" s="1"/>
  <c r="K22" i="13" s="1"/>
  <c r="H22" i="13"/>
  <c r="I21" i="13"/>
  <c r="J21" i="13" s="1"/>
  <c r="K21" i="13" s="1"/>
  <c r="H21" i="13"/>
  <c r="I20" i="13"/>
  <c r="J20" i="13" s="1"/>
  <c r="K20" i="13" s="1"/>
  <c r="H20" i="13"/>
  <c r="I19" i="13"/>
  <c r="J19" i="13" s="1"/>
  <c r="K19" i="13" s="1"/>
  <c r="H19" i="13"/>
  <c r="I18" i="13"/>
  <c r="J18" i="13" s="1"/>
  <c r="K18" i="13" s="1"/>
  <c r="H18" i="13"/>
  <c r="I17" i="13"/>
  <c r="J17" i="13" s="1"/>
  <c r="K17" i="13" s="1"/>
  <c r="H17" i="13"/>
  <c r="I16" i="13"/>
  <c r="H16" i="13"/>
  <c r="I14" i="12"/>
  <c r="H14" i="12"/>
  <c r="I44" i="11"/>
  <c r="H44" i="11"/>
  <c r="I39" i="11"/>
  <c r="H39" i="11"/>
  <c r="I38" i="11"/>
  <c r="H38" i="11"/>
  <c r="I37" i="11"/>
  <c r="H37" i="11"/>
  <c r="I36" i="11"/>
  <c r="H36" i="11"/>
  <c r="I35" i="11"/>
  <c r="H35" i="11"/>
  <c r="H34" i="11"/>
  <c r="I33" i="11"/>
  <c r="H33" i="11"/>
  <c r="I32" i="11"/>
  <c r="H32" i="11"/>
  <c r="I31" i="11"/>
  <c r="H31" i="11"/>
  <c r="I30" i="11"/>
  <c r="H30" i="11"/>
  <c r="I29" i="11"/>
  <c r="H29" i="11"/>
  <c r="I28" i="11"/>
  <c r="H28" i="11"/>
  <c r="I27" i="11"/>
  <c r="H27" i="11"/>
  <c r="I26" i="11"/>
  <c r="H26" i="11"/>
  <c r="I25" i="11"/>
  <c r="H25" i="11"/>
  <c r="I24" i="11"/>
  <c r="H24" i="11"/>
  <c r="I23" i="11"/>
  <c r="H23" i="11"/>
  <c r="I22" i="11"/>
  <c r="H22" i="11"/>
  <c r="I21" i="11"/>
  <c r="H21" i="11"/>
  <c r="I20" i="11"/>
  <c r="H20" i="11"/>
  <c r="I19" i="11"/>
  <c r="H19" i="11"/>
  <c r="I18" i="11"/>
  <c r="H18" i="11"/>
  <c r="I17" i="11"/>
  <c r="H17" i="11"/>
  <c r="I16" i="11"/>
  <c r="H16" i="11"/>
  <c r="I15" i="11"/>
  <c r="H15" i="11"/>
  <c r="I14" i="11"/>
  <c r="H14" i="11"/>
  <c r="K77" i="10"/>
  <c r="J77" i="10"/>
  <c r="K86" i="10"/>
  <c r="J86" i="10"/>
  <c r="K74" i="10"/>
  <c r="J74" i="10"/>
  <c r="K38" i="10"/>
  <c r="J38" i="10"/>
  <c r="K93" i="10"/>
  <c r="J93" i="10"/>
  <c r="K68" i="10"/>
  <c r="J68" i="10"/>
  <c r="K94" i="10"/>
  <c r="J94" i="10"/>
  <c r="K73" i="10"/>
  <c r="J73" i="10"/>
  <c r="K76" i="10"/>
  <c r="J76" i="10"/>
  <c r="K98" i="10"/>
  <c r="J98" i="10"/>
  <c r="K66" i="10"/>
  <c r="J66" i="10"/>
  <c r="K67" i="10"/>
  <c r="J67" i="10"/>
  <c r="K48" i="10"/>
  <c r="J48" i="10"/>
  <c r="K42" i="10"/>
  <c r="J42" i="10"/>
  <c r="K44" i="10"/>
  <c r="J44" i="10"/>
  <c r="K88" i="10"/>
  <c r="J88" i="10"/>
  <c r="K85" i="10"/>
  <c r="J85" i="10"/>
  <c r="K81" i="10"/>
  <c r="J81" i="10"/>
  <c r="K96" i="10"/>
  <c r="J96" i="10"/>
  <c r="K19" i="10"/>
  <c r="J19" i="10"/>
  <c r="K97" i="10"/>
  <c r="J97" i="10"/>
  <c r="K64" i="10"/>
  <c r="J64" i="10"/>
  <c r="K31" i="10"/>
  <c r="J31" i="10"/>
  <c r="K87" i="10"/>
  <c r="J87" i="10"/>
  <c r="K41" i="10"/>
  <c r="J41" i="10"/>
  <c r="K49" i="10"/>
  <c r="J49" i="10"/>
  <c r="K21" i="10"/>
  <c r="J21" i="10"/>
  <c r="K18" i="10"/>
  <c r="J18" i="10"/>
  <c r="K92" i="10"/>
  <c r="J92" i="10"/>
  <c r="K30" i="10"/>
  <c r="J30" i="10"/>
  <c r="K40" i="10"/>
  <c r="J40" i="10"/>
  <c r="K89" i="10"/>
  <c r="J89" i="10"/>
  <c r="K29" i="10"/>
  <c r="J29" i="10"/>
  <c r="K75" i="10"/>
  <c r="J75" i="10"/>
  <c r="K26" i="10"/>
  <c r="J26" i="10"/>
  <c r="K27" i="10"/>
  <c r="J27" i="10"/>
  <c r="K71" i="10"/>
  <c r="J71" i="10"/>
  <c r="K57" i="10"/>
  <c r="J57" i="10"/>
  <c r="K56" i="10"/>
  <c r="J56" i="10"/>
  <c r="K61" i="10"/>
  <c r="J61" i="10"/>
  <c r="K55" i="10"/>
  <c r="J55" i="10"/>
  <c r="K36" i="10"/>
  <c r="J36" i="10"/>
  <c r="K35" i="10"/>
  <c r="J35" i="10"/>
  <c r="K23" i="10"/>
  <c r="J23" i="10"/>
  <c r="K84" i="10"/>
  <c r="J84" i="10"/>
  <c r="K17" i="10"/>
  <c r="J17" i="10"/>
  <c r="K46" i="10"/>
  <c r="J46" i="10"/>
  <c r="K45" i="10"/>
  <c r="J45" i="10"/>
  <c r="K65" i="10"/>
  <c r="J65" i="10"/>
  <c r="K63" i="10"/>
  <c r="J63" i="10"/>
  <c r="K50" i="10"/>
  <c r="J50" i="10"/>
  <c r="K32" i="10"/>
  <c r="J32" i="10"/>
  <c r="K28" i="10"/>
  <c r="J28" i="10"/>
  <c r="K95" i="10"/>
  <c r="J95" i="10"/>
  <c r="K53" i="10"/>
  <c r="J53" i="10"/>
  <c r="K58" i="10"/>
  <c r="J58" i="10"/>
  <c r="K25" i="10"/>
  <c r="J25" i="10"/>
  <c r="K91" i="10"/>
  <c r="J91" i="10"/>
  <c r="K82" i="10"/>
  <c r="J82" i="10"/>
  <c r="K70" i="10"/>
  <c r="J70" i="10"/>
  <c r="K69" i="10"/>
  <c r="J69" i="10"/>
  <c r="K20" i="10"/>
  <c r="J20" i="10"/>
  <c r="K62" i="10"/>
  <c r="J62" i="10"/>
  <c r="K60" i="10"/>
  <c r="J60" i="10"/>
  <c r="K59" i="10"/>
  <c r="J59" i="10"/>
  <c r="K54" i="10"/>
  <c r="J54" i="10"/>
  <c r="K79" i="10"/>
  <c r="J79" i="10"/>
  <c r="K52" i="10"/>
  <c r="J52" i="10"/>
  <c r="K51" i="10"/>
  <c r="J51" i="10"/>
  <c r="K80" i="10"/>
  <c r="J80" i="10"/>
  <c r="K47" i="10"/>
  <c r="J47" i="10"/>
  <c r="J43" i="10"/>
  <c r="K39" i="10"/>
  <c r="J39" i="10"/>
  <c r="K34" i="10"/>
  <c r="J34" i="10"/>
  <c r="K33" i="10"/>
  <c r="J33" i="10"/>
  <c r="K78" i="10"/>
  <c r="J78" i="10"/>
  <c r="K90" i="10"/>
  <c r="J90" i="10"/>
  <c r="K83" i="10"/>
  <c r="J83" i="10"/>
  <c r="K72" i="10"/>
  <c r="J72" i="10"/>
  <c r="K37" i="10"/>
  <c r="J37" i="10"/>
  <c r="K24" i="10"/>
  <c r="J24" i="10"/>
  <c r="K22" i="10"/>
  <c r="J22" i="10"/>
  <c r="I40" i="9"/>
  <c r="H40" i="9"/>
  <c r="I39" i="9"/>
  <c r="J39" i="9" s="1"/>
  <c r="K39" i="9" s="1"/>
  <c r="H39" i="9"/>
  <c r="I38" i="9"/>
  <c r="J38" i="9" s="1"/>
  <c r="K38" i="9" s="1"/>
  <c r="H38" i="9"/>
  <c r="I37" i="9"/>
  <c r="J37" i="9" s="1"/>
  <c r="K37" i="9" s="1"/>
  <c r="H37" i="9"/>
  <c r="I36" i="9"/>
  <c r="J36" i="9" s="1"/>
  <c r="K36" i="9" s="1"/>
  <c r="H36" i="9"/>
  <c r="I35" i="9"/>
  <c r="J35" i="9" s="1"/>
  <c r="K35" i="9" s="1"/>
  <c r="H35" i="9"/>
  <c r="I34" i="9"/>
  <c r="J34" i="9" s="1"/>
  <c r="K34" i="9" s="1"/>
  <c r="H34" i="9"/>
  <c r="I33" i="9"/>
  <c r="J33" i="9" s="1"/>
  <c r="K33" i="9" s="1"/>
  <c r="H33" i="9"/>
  <c r="I32" i="9"/>
  <c r="J32" i="9" s="1"/>
  <c r="K32" i="9" s="1"/>
  <c r="H32" i="9"/>
  <c r="I31" i="9"/>
  <c r="J31" i="9" s="1"/>
  <c r="K31" i="9" s="1"/>
  <c r="H31" i="9"/>
  <c r="I30" i="9"/>
  <c r="J30" i="9" s="1"/>
  <c r="K30" i="9" s="1"/>
  <c r="H30" i="9"/>
  <c r="I29" i="9"/>
  <c r="J29" i="9" s="1"/>
  <c r="K29" i="9" s="1"/>
  <c r="H29" i="9"/>
  <c r="I28" i="9"/>
  <c r="J28" i="9" s="1"/>
  <c r="K28" i="9" s="1"/>
  <c r="H28" i="9"/>
  <c r="I27" i="9"/>
  <c r="J27" i="9" s="1"/>
  <c r="K27" i="9" s="1"/>
  <c r="H27" i="9"/>
  <c r="I26" i="9"/>
  <c r="J26" i="9" s="1"/>
  <c r="K26" i="9" s="1"/>
  <c r="H26" i="9"/>
  <c r="I25" i="9"/>
  <c r="J25" i="9" s="1"/>
  <c r="K25" i="9" s="1"/>
  <c r="H25" i="9"/>
  <c r="I24" i="9"/>
  <c r="J24" i="9" s="1"/>
  <c r="K24" i="9" s="1"/>
  <c r="H24" i="9"/>
  <c r="I23" i="9"/>
  <c r="J23" i="9" s="1"/>
  <c r="K23" i="9" s="1"/>
  <c r="H23" i="9"/>
  <c r="I22" i="9"/>
  <c r="J22" i="9" s="1"/>
  <c r="K22" i="9" s="1"/>
  <c r="H22" i="9"/>
  <c r="I21" i="9"/>
  <c r="J21" i="9" s="1"/>
  <c r="K21" i="9" s="1"/>
  <c r="H21" i="9"/>
  <c r="I20" i="9"/>
  <c r="J20" i="9" s="1"/>
  <c r="K20" i="9" s="1"/>
  <c r="H20" i="9"/>
  <c r="I19" i="9"/>
  <c r="J19" i="9" s="1"/>
  <c r="K19" i="9" s="1"/>
  <c r="H19" i="9"/>
  <c r="I18" i="9"/>
  <c r="J18" i="9" s="1"/>
  <c r="K18" i="9" s="1"/>
  <c r="H18" i="9"/>
  <c r="I17" i="9"/>
  <c r="I41" i="8"/>
  <c r="J41" i="8" s="1"/>
  <c r="H41" i="8"/>
  <c r="I38" i="8"/>
  <c r="J38" i="8" s="1"/>
  <c r="H38" i="8"/>
  <c r="I37" i="8"/>
  <c r="H37" i="8"/>
  <c r="I36" i="8"/>
  <c r="H36" i="8"/>
  <c r="I35" i="8"/>
  <c r="J35" i="8" s="1"/>
  <c r="H35" i="8"/>
  <c r="I34" i="8"/>
  <c r="J34" i="8" s="1"/>
  <c r="H34" i="8"/>
  <c r="I33" i="8"/>
  <c r="H33" i="8"/>
  <c r="I32" i="8"/>
  <c r="H32" i="8"/>
  <c r="I31" i="8"/>
  <c r="J31" i="8" s="1"/>
  <c r="H31" i="8"/>
  <c r="I30" i="8"/>
  <c r="J30" i="8" s="1"/>
  <c r="H30" i="8"/>
  <c r="I29" i="8"/>
  <c r="H29" i="8"/>
  <c r="I28" i="8"/>
  <c r="H28" i="8"/>
  <c r="I27" i="8"/>
  <c r="J27" i="8" s="1"/>
  <c r="H27" i="8"/>
  <c r="I26" i="8"/>
  <c r="J26" i="8" s="1"/>
  <c r="H26" i="8"/>
  <c r="I25" i="8"/>
  <c r="H25" i="8"/>
  <c r="I24" i="8"/>
  <c r="H24" i="8"/>
  <c r="I23" i="8"/>
  <c r="J23" i="8" s="1"/>
  <c r="H23" i="8"/>
  <c r="I22" i="8"/>
  <c r="J22" i="8" s="1"/>
  <c r="H22" i="8"/>
  <c r="I21" i="8"/>
  <c r="H21" i="8"/>
  <c r="I20" i="8"/>
  <c r="H20" i="8"/>
  <c r="I19" i="8"/>
  <c r="J19" i="8" s="1"/>
  <c r="H19" i="8"/>
  <c r="I18" i="8"/>
  <c r="J18" i="8" s="1"/>
  <c r="H18" i="8"/>
  <c r="I17" i="8"/>
  <c r="J17" i="8" s="1"/>
  <c r="K101" i="10" l="1"/>
  <c r="I76" i="13"/>
  <c r="I41" i="9"/>
  <c r="K22" i="8"/>
  <c r="K30" i="8"/>
  <c r="K34" i="8"/>
  <c r="J21" i="8"/>
  <c r="K21" i="8" s="1"/>
  <c r="J25" i="8"/>
  <c r="K25" i="8" s="1"/>
  <c r="J29" i="8"/>
  <c r="K29" i="8" s="1"/>
  <c r="J33" i="8"/>
  <c r="K33" i="8" s="1"/>
  <c r="J37" i="8"/>
  <c r="K37" i="8" s="1"/>
  <c r="K18" i="8"/>
  <c r="K26" i="8"/>
  <c r="K38" i="8"/>
  <c r="K17" i="8"/>
  <c r="K19" i="8"/>
  <c r="J20" i="8"/>
  <c r="K20" i="8" s="1"/>
  <c r="K23" i="8"/>
  <c r="J24" i="8"/>
  <c r="K24" i="8" s="1"/>
  <c r="K27" i="8"/>
  <c r="J28" i="8"/>
  <c r="K28" i="8" s="1"/>
  <c r="K31" i="8"/>
  <c r="J32" i="8"/>
  <c r="K32" i="8" s="1"/>
  <c r="K35" i="8"/>
  <c r="J36" i="8"/>
  <c r="K36" i="8" s="1"/>
  <c r="J16" i="13"/>
  <c r="J48" i="13"/>
  <c r="K48" i="13" s="1"/>
  <c r="J49" i="13"/>
  <c r="K49" i="13" s="1"/>
  <c r="J50" i="13"/>
  <c r="K50" i="13" s="1"/>
  <c r="J51" i="13"/>
  <c r="K51" i="13" s="1"/>
  <c r="J52" i="13"/>
  <c r="K52" i="13" s="1"/>
  <c r="J53" i="13"/>
  <c r="K53" i="13" s="1"/>
  <c r="J54" i="13"/>
  <c r="K54" i="13" s="1"/>
  <c r="J55" i="13"/>
  <c r="K55" i="13" s="1"/>
  <c r="J56" i="13"/>
  <c r="K56" i="13" s="1"/>
  <c r="J57" i="13"/>
  <c r="K57" i="13" s="1"/>
  <c r="J58" i="13"/>
  <c r="K58" i="13" s="1"/>
  <c r="J59" i="13"/>
  <c r="K59" i="13" s="1"/>
  <c r="J60" i="13"/>
  <c r="K60" i="13" s="1"/>
  <c r="J61" i="13"/>
  <c r="K61" i="13" s="1"/>
  <c r="J62" i="13"/>
  <c r="K62" i="13" s="1"/>
  <c r="J63" i="13"/>
  <c r="K63" i="13" s="1"/>
  <c r="J64" i="13"/>
  <c r="K64" i="13" s="1"/>
  <c r="J65" i="13"/>
  <c r="K65" i="13" s="1"/>
  <c r="J66" i="13"/>
  <c r="K66" i="13" s="1"/>
  <c r="J67" i="13"/>
  <c r="K67" i="13" s="1"/>
  <c r="J68" i="13"/>
  <c r="K68" i="13" s="1"/>
  <c r="J69" i="13"/>
  <c r="K69" i="13" s="1"/>
  <c r="J70" i="13"/>
  <c r="K70" i="13" s="1"/>
  <c r="J71" i="13"/>
  <c r="K71" i="13" s="1"/>
  <c r="J72" i="13"/>
  <c r="K72" i="13" s="1"/>
  <c r="J73" i="13"/>
  <c r="K73" i="13" s="1"/>
  <c r="J74" i="13"/>
  <c r="K74" i="13" s="1"/>
  <c r="J75" i="13"/>
  <c r="K75" i="13" s="1"/>
  <c r="J14" i="12"/>
  <c r="J15" i="12" s="1"/>
  <c r="I15" i="12"/>
  <c r="J14" i="11"/>
  <c r="J15" i="11"/>
  <c r="K15" i="11" s="1"/>
  <c r="J16" i="11"/>
  <c r="K16" i="11" s="1"/>
  <c r="J17" i="11"/>
  <c r="K17" i="11" s="1"/>
  <c r="J18" i="11"/>
  <c r="K18" i="11" s="1"/>
  <c r="J19" i="11"/>
  <c r="K19" i="11" s="1"/>
  <c r="J20" i="11"/>
  <c r="K20" i="11" s="1"/>
  <c r="J21" i="11"/>
  <c r="K21" i="11" s="1"/>
  <c r="J22" i="11"/>
  <c r="K22" i="11" s="1"/>
  <c r="J23" i="11"/>
  <c r="K23" i="11" s="1"/>
  <c r="J24" i="11"/>
  <c r="K24" i="11" s="1"/>
  <c r="J25" i="11"/>
  <c r="K25" i="11" s="1"/>
  <c r="J26" i="11"/>
  <c r="K26" i="11" s="1"/>
  <c r="J27" i="11"/>
  <c r="K27" i="11" s="1"/>
  <c r="J28" i="11"/>
  <c r="K28" i="11" s="1"/>
  <c r="J29" i="11"/>
  <c r="K29" i="11" s="1"/>
  <c r="J30" i="11"/>
  <c r="K30" i="11" s="1"/>
  <c r="J31" i="11"/>
  <c r="K31" i="11" s="1"/>
  <c r="J32" i="11"/>
  <c r="K32" i="11" s="1"/>
  <c r="J33" i="11"/>
  <c r="K33" i="11" s="1"/>
  <c r="J34" i="11"/>
  <c r="K34" i="11" s="1"/>
  <c r="J35" i="11"/>
  <c r="K35" i="11" s="1"/>
  <c r="J36" i="11"/>
  <c r="K36" i="11" s="1"/>
  <c r="J37" i="11"/>
  <c r="K37" i="11" s="1"/>
  <c r="J38" i="11"/>
  <c r="K38" i="11" s="1"/>
  <c r="J39" i="11"/>
  <c r="K39" i="11" s="1"/>
  <c r="J44" i="11"/>
  <c r="K44" i="11" s="1"/>
  <c r="I45" i="11"/>
  <c r="L22" i="10"/>
  <c r="L24" i="10"/>
  <c r="L37" i="10"/>
  <c r="L72" i="10"/>
  <c r="L83" i="10"/>
  <c r="L90" i="10"/>
  <c r="L78" i="10"/>
  <c r="L33" i="10"/>
  <c r="M24" i="10" s="1"/>
  <c r="L34" i="10"/>
  <c r="L39" i="10"/>
  <c r="L43" i="10"/>
  <c r="L47" i="10"/>
  <c r="L80" i="10"/>
  <c r="L51" i="10"/>
  <c r="L52" i="10"/>
  <c r="L79" i="10"/>
  <c r="L54" i="10"/>
  <c r="L59" i="10"/>
  <c r="L60" i="10"/>
  <c r="L62" i="10"/>
  <c r="L20" i="10"/>
  <c r="L69" i="10"/>
  <c r="L70" i="10"/>
  <c r="L82" i="10"/>
  <c r="L91" i="10"/>
  <c r="L25" i="10"/>
  <c r="L58" i="10"/>
  <c r="L53" i="10"/>
  <c r="L95" i="10"/>
  <c r="L28" i="10"/>
  <c r="L32" i="10"/>
  <c r="L50" i="10"/>
  <c r="L63" i="10"/>
  <c r="L65" i="10"/>
  <c r="M50" i="10" s="1"/>
  <c r="L45" i="10"/>
  <c r="L46" i="10"/>
  <c r="M52" i="10" s="1"/>
  <c r="L17" i="10"/>
  <c r="L84" i="10"/>
  <c r="L23" i="10"/>
  <c r="L35" i="10"/>
  <c r="L36" i="10"/>
  <c r="L55" i="10"/>
  <c r="M58" i="10" s="1"/>
  <c r="L61" i="10"/>
  <c r="L56" i="10"/>
  <c r="M60" i="10" s="1"/>
  <c r="L57" i="10"/>
  <c r="M61" i="10" s="1"/>
  <c r="L71" i="10"/>
  <c r="M62" i="10" s="1"/>
  <c r="L27" i="10"/>
  <c r="L26" i="10"/>
  <c r="L75" i="10"/>
  <c r="L29" i="10"/>
  <c r="L89" i="10"/>
  <c r="L40" i="10"/>
  <c r="L30" i="10"/>
  <c r="L92" i="10"/>
  <c r="L18" i="10"/>
  <c r="L21" i="10"/>
  <c r="M72" i="10" s="1"/>
  <c r="L49" i="10"/>
  <c r="L41" i="10"/>
  <c r="L87" i="10"/>
  <c r="L31" i="10"/>
  <c r="L64" i="10"/>
  <c r="L97" i="10"/>
  <c r="L19" i="10"/>
  <c r="L96" i="10"/>
  <c r="L81" i="10"/>
  <c r="M81" i="10" s="1"/>
  <c r="L85" i="10"/>
  <c r="L88" i="10"/>
  <c r="L44" i="10"/>
  <c r="L42" i="10"/>
  <c r="L48" i="10"/>
  <c r="M86" i="10" s="1"/>
  <c r="L67" i="10"/>
  <c r="M87" i="10" s="1"/>
  <c r="L66" i="10"/>
  <c r="L98" i="10"/>
  <c r="L76" i="10"/>
  <c r="L73" i="10"/>
  <c r="L94" i="10"/>
  <c r="L68" i="10"/>
  <c r="L93" i="10"/>
  <c r="M94" i="10" s="1"/>
  <c r="L38" i="10"/>
  <c r="L74" i="10"/>
  <c r="M96" i="10" s="1"/>
  <c r="L86" i="10"/>
  <c r="L77" i="10"/>
  <c r="J17" i="9"/>
  <c r="J40" i="9"/>
  <c r="K40" i="9" s="1"/>
  <c r="I42" i="8"/>
  <c r="K41" i="8"/>
  <c r="I20" i="4"/>
  <c r="J20" i="4" s="1"/>
  <c r="H20" i="4"/>
  <c r="I19" i="4"/>
  <c r="J19" i="4" s="1"/>
  <c r="H19" i="4"/>
  <c r="I18" i="4"/>
  <c r="J18" i="4" s="1"/>
  <c r="H18" i="4"/>
  <c r="I17" i="4"/>
  <c r="J17" i="4" s="1"/>
  <c r="H17" i="4"/>
  <c r="I16" i="4"/>
  <c r="J16" i="4" s="1"/>
  <c r="H16" i="4"/>
  <c r="I15" i="4"/>
  <c r="J15" i="4" s="1"/>
  <c r="H15" i="4"/>
  <c r="I14" i="4"/>
  <c r="J14" i="4" s="1"/>
  <c r="H14" i="4"/>
  <c r="M39" i="10" l="1"/>
  <c r="M98" i="10"/>
  <c r="M95" i="10"/>
  <c r="M59" i="10"/>
  <c r="M74" i="10"/>
  <c r="M46" i="10"/>
  <c r="M33" i="10"/>
  <c r="M47" i="10"/>
  <c r="M82" i="10"/>
  <c r="M34" i="10"/>
  <c r="M90" i="10"/>
  <c r="M78" i="10"/>
  <c r="M66" i="10"/>
  <c r="M54" i="10"/>
  <c r="M70" i="10"/>
  <c r="M43" i="10"/>
  <c r="M89" i="10"/>
  <c r="M53" i="10"/>
  <c r="L101" i="10"/>
  <c r="M38" i="10"/>
  <c r="M30" i="10"/>
  <c r="M35" i="10"/>
  <c r="M45" i="10"/>
  <c r="M97" i="10"/>
  <c r="M85" i="10"/>
  <c r="M83" i="10"/>
  <c r="M73" i="10"/>
  <c r="M40" i="10"/>
  <c r="M37" i="10"/>
  <c r="M77" i="10"/>
  <c r="M41" i="10"/>
  <c r="M29" i="10"/>
  <c r="M17" i="10"/>
  <c r="M28" i="10"/>
  <c r="M42" i="10"/>
  <c r="M65" i="10"/>
  <c r="M88" i="10"/>
  <c r="M76" i="10"/>
  <c r="M64" i="10"/>
  <c r="M75" i="10"/>
  <c r="M63" i="10"/>
  <c r="M51" i="10"/>
  <c r="M27" i="10"/>
  <c r="M26" i="10"/>
  <c r="M25" i="10"/>
  <c r="M36" i="10"/>
  <c r="M23" i="10"/>
  <c r="M22" i="10"/>
  <c r="M21" i="10"/>
  <c r="M49" i="10"/>
  <c r="M48" i="10"/>
  <c r="M71" i="10"/>
  <c r="M93" i="10"/>
  <c r="M57" i="10"/>
  <c r="M92" i="10"/>
  <c r="M68" i="10"/>
  <c r="M32" i="10"/>
  <c r="M20" i="10"/>
  <c r="M84" i="10"/>
  <c r="M69" i="10"/>
  <c r="M80" i="10"/>
  <c r="M56" i="10"/>
  <c r="M44" i="10"/>
  <c r="M91" i="10"/>
  <c r="M79" i="10"/>
  <c r="M67" i="10"/>
  <c r="M55" i="10"/>
  <c r="M31" i="10"/>
  <c r="M19" i="10"/>
  <c r="M18" i="10"/>
  <c r="K42" i="8"/>
  <c r="J42" i="8"/>
  <c r="K14" i="12"/>
  <c r="K15" i="12" s="1"/>
  <c r="K16" i="13"/>
  <c r="J76" i="13"/>
  <c r="K76" i="13" s="1"/>
  <c r="J45" i="11"/>
  <c r="K14" i="11"/>
  <c r="K45" i="11" s="1"/>
  <c r="J41" i="9"/>
  <c r="K17" i="9"/>
  <c r="K41" i="9" s="1"/>
  <c r="J21" i="4"/>
  <c r="I21" i="4"/>
  <c r="K14" i="4"/>
  <c r="K15" i="4"/>
  <c r="K16" i="4"/>
  <c r="K17" i="4"/>
  <c r="K18" i="4"/>
  <c r="K19" i="4"/>
  <c r="K20" i="4"/>
  <c r="M101" i="10" l="1"/>
  <c r="K21" i="4"/>
</calcChain>
</file>

<file path=xl/sharedStrings.xml><?xml version="1.0" encoding="utf-8"?>
<sst xmlns="http://schemas.openxmlformats.org/spreadsheetml/2006/main" count="942" uniqueCount="516">
  <si>
    <t>Załącznik nr 7 – Pakiet nr 1 do SWZ</t>
  </si>
  <si>
    <t>WYKAZ ASORTYMENTU</t>
  </si>
  <si>
    <t xml:space="preserve">Grupa kodu numerycznego Wspólnego Słownika Zamówień CPV 15112000-6  „  Drób ”                                                                                                    </t>
  </si>
  <si>
    <t>Lp.</t>
  </si>
  <si>
    <t>Nazwa artykułu</t>
  </si>
  <si>
    <t>Wymagane parametry</t>
  </si>
  <si>
    <t>JM.</t>
  </si>
  <si>
    <t>Ilość</t>
  </si>
  <si>
    <t>Cena jednostkowa Netto</t>
  </si>
  <si>
    <t>Stawka VAT %</t>
  </si>
  <si>
    <t>Cena Jednostkowa Brutto</t>
  </si>
  <si>
    <t>Wartość netto</t>
  </si>
  <si>
    <t>Wartość Podatku VAT</t>
  </si>
  <si>
    <t>Wartość brutto</t>
  </si>
  <si>
    <t>rubryka 5x6</t>
  </si>
  <si>
    <t>rubryka 9x7</t>
  </si>
  <si>
    <t>rubryka  9+10</t>
  </si>
  <si>
    <t xml:space="preserve">Filet z kurczaka </t>
  </si>
  <si>
    <t xml:space="preserve"> świeży, bez  skóry, bez przebarwień, bez oznak mrożenia i rozmrażania, swoisty zapach, filet z kurczaka 100 %</t>
  </si>
  <si>
    <t>kg</t>
  </si>
  <si>
    <t xml:space="preserve">Kurczak </t>
  </si>
  <si>
    <t>świeży, bez przebarwień, bez oznak mrożenia i rozmrażania, pozbawiony pierza, swoisty zapach</t>
  </si>
  <si>
    <t xml:space="preserve">Ćwiartka z kurczaka </t>
  </si>
  <si>
    <t>świeża, jasna, bez przebarwień  bez oznak mrożenia i rozmrażania, pozbawiony pierza, swoisty zapach, udko z kurczaka 100%</t>
  </si>
  <si>
    <t>Mięso z kurczaka, gulaszowe</t>
  </si>
  <si>
    <t xml:space="preserve"> bez skóry,  bez kości , świeże, o specyficznym zapachu i barwie (mięso drobiowe 100%)</t>
  </si>
  <si>
    <t>Wątróbka drobiowa</t>
  </si>
  <si>
    <t>świeża o swoistym zapachu i barwie, bez plam, watróbka drobiowa 100%</t>
  </si>
  <si>
    <t>Porcja rosołowa z kurczaka</t>
  </si>
  <si>
    <t>świeża, o swoistym zapachu i barwie</t>
  </si>
  <si>
    <t>Podudzie z kurczaka ( pałka, dramsztyk)</t>
  </si>
  <si>
    <t>świeży, jasny, bez przebarwień, bez oznak mróżenia i rozmrażania, pozbawiony pierza, swoisty zapach</t>
  </si>
  <si>
    <t>RAZEM:</t>
  </si>
  <si>
    <t>2. Dostawa towaru 2 razy w miesiącu, w godz. 7.00-12.00  dokonywana na podstawie pisemnych lub telefonicznych zamówień składanych na 2 dni przed planowaną    dostawą</t>
  </si>
  <si>
    <t>Załącznik nr 7 – Pakiet nr 2 do SWZ</t>
  </si>
  <si>
    <t>Część 2: Sukcesywna dostawa różnych artykułów mrożonych dla Domu Pomocy Społecznej im. T. Piekarza w Harbutowicach</t>
  </si>
  <si>
    <t>Grupa kodu numerycznego Wspólnego Słownika Zamówień CPV</t>
  </si>
  <si>
    <t>15896000     „ Produkty głęboko mrożone”</t>
  </si>
  <si>
    <t xml:space="preserve">Kalafior </t>
  </si>
  <si>
    <t>głęboko mrożony, różyczki  opakowanie po 2,5 kg  KL I</t>
  </si>
  <si>
    <t>Mieszanka kompotowa</t>
  </si>
  <si>
    <t>głęboko mrożona  bez pestek  5-cio składnikowa z przewagą , czarnej porzeczki, czerwonej, śliwki, agrestu
 opakowanie po 2,5 kg  KL I</t>
  </si>
  <si>
    <t>Fasola szparagowa</t>
  </si>
  <si>
    <t>Zielona, cięta,głęboko mrożona,opakowanie po 2,5 kg  KLI</t>
  </si>
  <si>
    <t>Mieszanka warzywna</t>
  </si>
  <si>
    <t xml:space="preserve">głęboko mrożona 7 składnikowa- marchew,seler,pietruszka,groszek,brukselka,kalafior,por opakowanie po 2,5 kg KL I
</t>
  </si>
  <si>
    <t>Brokuł</t>
  </si>
  <si>
    <t>głęboko mrożony, różyczki, opakowanie po 2,5 kg KLI</t>
  </si>
  <si>
    <t>Truskawka</t>
  </si>
  <si>
    <t>głęboko mrożona KL I, 2,5 kg</t>
  </si>
  <si>
    <t>Filet z miruny z skórą SHP</t>
  </si>
  <si>
    <t>filet mrożony, ze skórą, bez glazury, opakowanie 5-10 kg</t>
  </si>
  <si>
    <t>Papryka</t>
  </si>
  <si>
    <t>głeboko mrożona, trzykolorowa (melanż) opakowanie po 2,5 kg KL I, krojona w paski</t>
  </si>
  <si>
    <t>Cukinia</t>
  </si>
  <si>
    <t xml:space="preserve">głęboko mrożona, opakowanie po 2,5 kg ( żółta, zielona) KL I </t>
  </si>
  <si>
    <t>Szpinak liście porcjowany</t>
  </si>
  <si>
    <t>głeboko mrożone,  opakowanie po 2,5 kg KL I</t>
  </si>
  <si>
    <t>Dynia kostka</t>
  </si>
  <si>
    <t>głęboko mrożona opakowanie po 2,5 kg KLI</t>
  </si>
  <si>
    <t>Malina mrożona (GRYS)</t>
  </si>
  <si>
    <t>głęboko mrożona opakowanie po 2,5kg KLI</t>
  </si>
  <si>
    <t>Mango mrożone</t>
  </si>
  <si>
    <t>Frytura</t>
  </si>
  <si>
    <t>szt</t>
  </si>
  <si>
    <t>Frytka 10/10 prosta</t>
  </si>
  <si>
    <t>głęboko mrożone opakowanie po 2,5kg</t>
  </si>
  <si>
    <t>Czarna porzeczka</t>
  </si>
  <si>
    <t xml:space="preserve">głeboko mrożone, opakowanie po 2,5 kg </t>
  </si>
  <si>
    <t>Wiśnia</t>
  </si>
  <si>
    <t>Borówka amerykańska</t>
  </si>
  <si>
    <t>Lody</t>
  </si>
  <si>
    <t>kubek z patyczkiem 200ml-różne smaki</t>
  </si>
  <si>
    <t>Uszka z mięsem „JAWO” lub równoważne</t>
  </si>
  <si>
    <t>mrożone, domowe ręcznie robione, opakowanie po 2,5kg</t>
  </si>
  <si>
    <t>Pierogi z mięsem „JAWO” lub równoważne</t>
  </si>
  <si>
    <t>mrożone, domowe ręcznie robione,  opakowanie po 2,5kg</t>
  </si>
  <si>
    <t>Pierogi z truskawkami „JAWO” lub równoważne</t>
  </si>
  <si>
    <t>Kluski śląskie „JAWO” lub równoważne</t>
  </si>
  <si>
    <t>Załącznik nr 7 – Pakiet nr 3 do SWZ</t>
  </si>
  <si>
    <t>Część nr 3 Sukcesywna dostawa mleka, produktów mleczarskich i tłuszczy dla Domu Pomocy Społecznej im. T. Piekarza w Harbutowicach</t>
  </si>
  <si>
    <t xml:space="preserve">15500000-3  „Produkty mleczarskie” </t>
  </si>
  <si>
    <t>Jogurt naturalny</t>
  </si>
  <si>
    <t>150g bez cukru 2 % tłuszczu  zawierający  żywe kultury bakterii</t>
  </si>
  <si>
    <t>Jogurt owocowy</t>
  </si>
  <si>
    <t>150 g  min 2% tłuszczu zawierający żywe kultury bakterii</t>
  </si>
  <si>
    <t>Margaryna zwykła miekka 70 % tłuszczu</t>
  </si>
  <si>
    <t>miękka  70%  tłuszczu 250 g</t>
  </si>
  <si>
    <t>Masło</t>
  </si>
  <si>
    <t xml:space="preserve">świeże extra kostka 200 g  82% tłuszczu 
</t>
  </si>
  <si>
    <t xml:space="preserve">Margaryna </t>
  </si>
  <si>
    <t xml:space="preserve">śniadaniowa z dodatkiem masła  450 g
</t>
  </si>
  <si>
    <t>Olej rzepakowy</t>
  </si>
  <si>
    <t>uniwersalny opakowanie 1 l</t>
  </si>
  <si>
    <t>l</t>
  </si>
  <si>
    <t>Smalec</t>
  </si>
  <si>
    <t>200g</t>
  </si>
  <si>
    <t>Śmietana</t>
  </si>
  <si>
    <t>18% tłuszczu 400g kubek</t>
  </si>
  <si>
    <t>Serek topiony Gouda</t>
  </si>
  <si>
    <t>śmietankowy, szynkowy, szczypiorkowy, kostka 100 g miękki</t>
  </si>
  <si>
    <t>Serek homogenizowany</t>
  </si>
  <si>
    <t>150 g owocowy, naturalny</t>
  </si>
  <si>
    <t>Serek do chleba</t>
  </si>
  <si>
    <t>100 g szczypiorkowy,paprykowy, naturalny</t>
  </si>
  <si>
    <t>Kefir</t>
  </si>
  <si>
    <t>naturalny 2%tłuszczu 400g (kubek)</t>
  </si>
  <si>
    <t>Mleko w proszku</t>
  </si>
  <si>
    <t>odłuszczone, opakowanie 500g</t>
  </si>
  <si>
    <t>Mleko krowie</t>
  </si>
  <si>
    <t xml:space="preserve">2 % tłuszczu w workach foliowych op. 10 l ( worki czyste, nieuszkodzone )
</t>
  </si>
  <si>
    <t>L</t>
  </si>
  <si>
    <t>Mleko skondensowane</t>
  </si>
  <si>
    <t xml:space="preserve">bez cukru, 7,5% tłuszczu  zagęszczone 500g
</t>
  </si>
  <si>
    <t>Ser żółty Gouda</t>
  </si>
  <si>
    <t xml:space="preserve">pełno tłusty, twardy  </t>
  </si>
  <si>
    <t>Ser twarogowy biały</t>
  </si>
  <si>
    <t>półtłusty , świeży pakowany hermetycznie w kostkę  - kostka około 1 kg</t>
  </si>
  <si>
    <t>Drożdże</t>
  </si>
  <si>
    <t>świeże 100g kostka</t>
  </si>
  <si>
    <t>Maślanka 1l</t>
  </si>
  <si>
    <t>2% smak naturalny, truskawkowy ,brzoskwiniowy, owoce leśne</t>
  </si>
  <si>
    <t>Jogurt 5l</t>
  </si>
  <si>
    <t>naturalny</t>
  </si>
  <si>
    <t>Serek Almette lub równoważny</t>
  </si>
  <si>
    <t>śmietanka, ziołowy 150g</t>
  </si>
  <si>
    <t>Ser Mozzarella (kulka w zalewie)</t>
  </si>
  <si>
    <t>125g</t>
  </si>
  <si>
    <t>Oliwa z oliwek Ekstra Virgin</t>
  </si>
  <si>
    <t>1l</t>
  </si>
  <si>
    <t xml:space="preserve">Serwatka </t>
  </si>
  <si>
    <t>5l pakowana w worki foliowe</t>
  </si>
  <si>
    <t>RAZEM</t>
  </si>
  <si>
    <t>2. Dostawa towaru 2 razy w tygodniu, w godz. 7.00-12.00  dokonywana na podstawie pisemnych lub telefonicznych zamówień składanych na 2 dni przed planowaną    dostawą</t>
  </si>
  <si>
    <t>Załącznik nr 7 – Pakiet nr 4 do SWZ</t>
  </si>
  <si>
    <t>15800000-6  " Różne produkty spożywcze "</t>
  </si>
  <si>
    <t>Gramatura żądana</t>
  </si>
  <si>
    <t>Proponowany artykuł, podać nazwę producenta</t>
  </si>
  <si>
    <t>rubryka 5x8</t>
  </si>
  <si>
    <t>rubryka 11x 9</t>
  </si>
  <si>
    <t>rubryka  11+12</t>
  </si>
  <si>
    <t>Bułka tarta</t>
  </si>
  <si>
    <t>z pieczywa pszennego</t>
  </si>
  <si>
    <t>0,5 kg</t>
  </si>
  <si>
    <t xml:space="preserve">Cukier </t>
  </si>
  <si>
    <t>pakowany</t>
  </si>
  <si>
    <t>1 kg</t>
  </si>
  <si>
    <t>Kasza manna</t>
  </si>
  <si>
    <t>pakowana</t>
  </si>
  <si>
    <t>Płatki owsiane górskie</t>
  </si>
  <si>
    <t>pakowane</t>
  </si>
  <si>
    <t>Ryż</t>
  </si>
  <si>
    <t>długoziarnisty, biały suchy całe ziarna KL I</t>
  </si>
  <si>
    <t>Sól</t>
  </si>
  <si>
    <t>pakowana, jodowana</t>
  </si>
  <si>
    <t>1kg</t>
  </si>
  <si>
    <t>Przyprawa do mięs i sosów w proszku</t>
  </si>
  <si>
    <t>papryka, cebula, koncentrat pomidorowy, 2% typ: Delikat lub równoważny</t>
  </si>
  <si>
    <t>75g</t>
  </si>
  <si>
    <t>Herbata</t>
  </si>
  <si>
    <t>granulowana, zwykła</t>
  </si>
  <si>
    <t>100 g</t>
  </si>
  <si>
    <t>Kakao</t>
  </si>
  <si>
    <t>o obniżonej zawart. tłuszczu 10%</t>
  </si>
  <si>
    <t>Kawa zbożowa</t>
  </si>
  <si>
    <t xml:space="preserve"> do parzenia, żyto prażone, jęczmień cykoria</t>
  </si>
  <si>
    <t>Kminek</t>
  </si>
  <si>
    <t>cały</t>
  </si>
  <si>
    <t>20g</t>
  </si>
  <si>
    <t>Koper solony konserwowy</t>
  </si>
  <si>
    <t>konserwowy w słoiczku TYP: Polan lub równoważny</t>
  </si>
  <si>
    <t>180g</t>
  </si>
  <si>
    <t>Przyprawa do zup w proszku ( Typ: Kucharek, Vegeta)</t>
  </si>
  <si>
    <t>warzywa suszone</t>
  </si>
  <si>
    <t>Kwasek cytrynowy</t>
  </si>
  <si>
    <t>torebka</t>
  </si>
  <si>
    <t>Liść laurowy</t>
  </si>
  <si>
    <t>Przyprawa do zup w płynie</t>
  </si>
  <si>
    <t>typ: WINIARY lub KNORR</t>
  </si>
  <si>
    <t>1L</t>
  </si>
  <si>
    <t>Majonez</t>
  </si>
  <si>
    <t>850g</t>
  </si>
  <si>
    <t>Miód naturalny</t>
  </si>
  <si>
    <t>spadziowy, lipowy</t>
  </si>
  <si>
    <t>400 g</t>
  </si>
  <si>
    <t>Musztarda</t>
  </si>
  <si>
    <t>łagodna</t>
  </si>
  <si>
    <t>1 L</t>
  </si>
  <si>
    <t>Ocet</t>
  </si>
  <si>
    <t>spirutysowy 10 % butelka</t>
  </si>
  <si>
    <t>0,5 l</t>
  </si>
  <si>
    <t>Brzoskwinie w syropie</t>
  </si>
  <si>
    <t>puszka z uchwytem do otwierania</t>
  </si>
  <si>
    <t>820g</t>
  </si>
  <si>
    <t>Pasztet</t>
  </si>
  <si>
    <t>drobiowy, puszka z uchwytem do otwierania</t>
  </si>
  <si>
    <t>160g</t>
  </si>
  <si>
    <t>Pieprz</t>
  </si>
  <si>
    <t>mielony</t>
  </si>
  <si>
    <t>Rosół drobiowy</t>
  </si>
  <si>
    <t>kostka Winiary TYP: Kucharek lub Knorr</t>
  </si>
  <si>
    <t>120g</t>
  </si>
  <si>
    <t>Sucharki, bez cukru</t>
  </si>
  <si>
    <t>290g</t>
  </si>
  <si>
    <t>Cukier puder</t>
  </si>
  <si>
    <t>0,5kg</t>
  </si>
  <si>
    <t>Mąka ziemniaczana</t>
  </si>
  <si>
    <t>Majeranek</t>
  </si>
  <si>
    <t>Ziele angielskie</t>
  </si>
  <si>
    <t>Dżem niskosłodzony</t>
  </si>
  <si>
    <t>truskawka,brzoskwinia, czarna porzeczka</t>
  </si>
  <si>
    <t>1000g</t>
  </si>
  <si>
    <t>Groszek konserwowy</t>
  </si>
  <si>
    <t>400g</t>
  </si>
  <si>
    <t>Kukurydza konserowa</t>
  </si>
  <si>
    <t>Ogórki konserwowe</t>
  </si>
  <si>
    <t>słoik</t>
  </si>
  <si>
    <t>masa netto 870g</t>
  </si>
  <si>
    <t>Papryka konserwowa</t>
  </si>
  <si>
    <t>masa netto 860g</t>
  </si>
  <si>
    <t>Koncentrat pomidorowy</t>
  </si>
  <si>
    <t>30% puszka lub słoik</t>
  </si>
  <si>
    <t>500 g</t>
  </si>
  <si>
    <t>900g</t>
  </si>
  <si>
    <t>Ananas w syropie</t>
  </si>
  <si>
    <t>plastry, puszka z uchwytem do otwierania</t>
  </si>
  <si>
    <t>560g</t>
  </si>
  <si>
    <t>0,9L</t>
  </si>
  <si>
    <t>Chrzan tarty</t>
  </si>
  <si>
    <t>190g</t>
  </si>
  <si>
    <t>Kasza gryczana</t>
  </si>
  <si>
    <t>prażona</t>
  </si>
  <si>
    <t>Kasza jęczmienna</t>
  </si>
  <si>
    <t>KLI, gruba</t>
  </si>
  <si>
    <t>Makaron</t>
  </si>
  <si>
    <t xml:space="preserve">TYP :Lubella Nitki, świderek, muszelka, 
Ryżowy, tarte ciasto, ( Durum 100%) (drobny świderek, muszelka drobna)
</t>
  </si>
  <si>
    <t>Napój herbaciany</t>
  </si>
  <si>
    <t>300g granulowany</t>
  </si>
  <si>
    <t>300g</t>
  </si>
  <si>
    <t>Mąka pszenna</t>
  </si>
  <si>
    <t>TYP 450 KL I</t>
  </si>
  <si>
    <t>Mąka razowa - żytnia</t>
  </si>
  <si>
    <t>KL I</t>
  </si>
  <si>
    <t>Płatki kukurydziane</t>
  </si>
  <si>
    <t>opakowanie</t>
  </si>
  <si>
    <t>500 g-1000g</t>
  </si>
  <si>
    <t>Cynamon</t>
  </si>
  <si>
    <t>Cukier waniliowy</t>
  </si>
  <si>
    <t>32g</t>
  </si>
  <si>
    <t>Proszek do pieczenia</t>
  </si>
  <si>
    <t>Fasola konserwowa</t>
  </si>
  <si>
    <t>czerwona, puszka z uchwytem do otwierania</t>
  </si>
  <si>
    <t>Sok z cytryny</t>
  </si>
  <si>
    <t>butelka</t>
  </si>
  <si>
    <t>0,5l</t>
  </si>
  <si>
    <t>Kawa zbożowa rozpuszczalna</t>
  </si>
  <si>
    <t>Typ: Inka</t>
  </si>
  <si>
    <t>150g</t>
  </si>
  <si>
    <t>Filet z makreli w pomidorach</t>
  </si>
  <si>
    <t>170g</t>
  </si>
  <si>
    <t>Tuńczyk w oleju, kawałki</t>
  </si>
  <si>
    <t>Barszcz biały</t>
  </si>
  <si>
    <t>60g</t>
  </si>
  <si>
    <t>Budyń śmietankowy</t>
  </si>
  <si>
    <t>bez cukru ,czekoladowy, waniliowy</t>
  </si>
  <si>
    <t>Ksiel owocowy</t>
  </si>
  <si>
    <t>bez cukru malinowy,truskawkowy</t>
  </si>
  <si>
    <t>Ketchup</t>
  </si>
  <si>
    <t>łagodny min. 190g pomidorów na 100 g ketchupu</t>
  </si>
  <si>
    <t>Sok owocowy do herbaty</t>
  </si>
  <si>
    <t>cytrynowy, malinowy,pomarańczowy butelka</t>
  </si>
  <si>
    <t>Galaretka owocowa</t>
  </si>
  <si>
    <t xml:space="preserve">z cukrem smak: malinowy, cytrynowy, truskakowy </t>
  </si>
  <si>
    <t>Otręby pszenne</t>
  </si>
  <si>
    <t>Żelatyna spożywcza</t>
  </si>
  <si>
    <t>50g</t>
  </si>
  <si>
    <t>Biszkopty ciastka</t>
  </si>
  <si>
    <t>okrągłe, opakowanie</t>
  </si>
  <si>
    <t>Zioła prowansalskie</t>
  </si>
  <si>
    <t>10g</t>
  </si>
  <si>
    <t>Przyprawa Gyros</t>
  </si>
  <si>
    <t>Sok grejpfrutowy</t>
  </si>
  <si>
    <t>100% soku, karton</t>
  </si>
  <si>
    <t>1 l</t>
  </si>
  <si>
    <t>Sok przecierowy</t>
  </si>
  <si>
    <t>Koncentrat buraczany</t>
  </si>
  <si>
    <t>w butelce zagęszczony sok z buraków</t>
  </si>
  <si>
    <t>330 ml</t>
  </si>
  <si>
    <t>Kleik ryżowy</t>
  </si>
  <si>
    <t>Krem czekoladowo-orzechowy</t>
  </si>
  <si>
    <t>TYP: nutella</t>
  </si>
  <si>
    <t>350g</t>
  </si>
  <si>
    <t>Papryka słodka, mielona</t>
  </si>
  <si>
    <t>Papryka ostra, mielona</t>
  </si>
  <si>
    <t>Żurek w butelce</t>
  </si>
  <si>
    <t xml:space="preserve">mąka żytnia, przyprawy,pieprz czosnek
</t>
  </si>
  <si>
    <t>Przecier pomidorowy</t>
  </si>
  <si>
    <t>passata w butelce</t>
  </si>
  <si>
    <t>700ml</t>
  </si>
  <si>
    <t>Woda niegazowana mineralna</t>
  </si>
  <si>
    <t>Butelka</t>
  </si>
  <si>
    <t>5l</t>
  </si>
  <si>
    <t>paprykarz szczeciński</t>
  </si>
  <si>
    <t>puszka z otwieraczem</t>
  </si>
  <si>
    <t>Wafle okrągłe lub kwadrat</t>
  </si>
  <si>
    <t>po 4 krążki torcikowe</t>
  </si>
  <si>
    <t>Kaszka mleczna</t>
  </si>
  <si>
    <t>Ryżowa, wieloowocowa TYP: Bobovita</t>
  </si>
  <si>
    <t>230g</t>
  </si>
  <si>
    <t>Pomidory suszone</t>
  </si>
  <si>
    <t>w oleju</t>
  </si>
  <si>
    <t>270g</t>
  </si>
  <si>
    <t>Sok jabłkowy</t>
  </si>
  <si>
    <t>Karton</t>
  </si>
  <si>
    <t>Przyprawa Carry</t>
  </si>
  <si>
    <t>2. Dostawa towaru 1 razy w miesiącu, w godz. 7.00-12.00  dokonywana na podstawie pisemnych lub telefonicznych zamówień składanych na 2 dni przed planowaną dostawą</t>
  </si>
  <si>
    <t>Załącznik nr 7 – Pakiet nr 5 do SWZ</t>
  </si>
  <si>
    <t>Część 5 - Sukcesywna dostawa mięsa i wędlin dla Domu Pomocy Społecznej im. T. Piekarza w Harbutowicach</t>
  </si>
  <si>
    <t xml:space="preserve">Grupa kodu numerycznego Wspólnego Słownika Zamówień CPV 15100000-9  " Produkty zwierzęce, mięso i produkty mięsne                                                                         </t>
  </si>
  <si>
    <t>Kiełbasa krakowska sucha</t>
  </si>
  <si>
    <t xml:space="preserve">zawartość mięsa min 90%
osłonka powinna ściśle przylegać do masy mięsnej, konsystencja ścisła, produkt bez wydzielania płynnego soku, podczas krojenia plastry nie powinny się rozpadać
</t>
  </si>
  <si>
    <t>Kiełbasa szynkowa wieprzowa</t>
  </si>
  <si>
    <t>zawartość mięsa min 90 %
osłonka powinna ściśle przylegać do masy mięsnej, konsystencja ścisła, produkt bez wydzielania płynnego soku, podczas krojenia plastry nie powinny się rozpadać</t>
  </si>
  <si>
    <t>Kiełbasa zwyczajna</t>
  </si>
  <si>
    <t xml:space="preserve">wieprzowa, średnio rozdrobniona, parzona, wędzona  zawartość mięsa min 80%
osłonka powinna ściśle przylegać do masy mięsnej, konsystencja ścisła, produkt bez wydzielania płynnego soku, podczas krojenia plastry nie powinny się rozpadać
</t>
  </si>
  <si>
    <t>Kiełbasa żywiecka podsuszana</t>
  </si>
  <si>
    <t>Łopatka bez kości</t>
  </si>
  <si>
    <t>świeża bez skóry, o jasno różowej barwie, tkanka mięsna, drobno włóknista</t>
  </si>
  <si>
    <t>Karczek</t>
  </si>
  <si>
    <t>bez kości, nie przerośnięty, świeży</t>
  </si>
  <si>
    <t>Mięso mielone wołowo-wieprzowe</t>
  </si>
  <si>
    <t>z łopatki wieprzowej 50% i wołowiny 50%</t>
  </si>
  <si>
    <t>Schab pieczony</t>
  </si>
  <si>
    <t>100% schabu</t>
  </si>
  <si>
    <t>Boczek surowy</t>
  </si>
  <si>
    <t>100% boczku-chudy</t>
  </si>
  <si>
    <t>Parówka drobiowa 1szt. 100g</t>
  </si>
  <si>
    <t xml:space="preserve">
zawartość mięsa min 90% KL I
</t>
  </si>
  <si>
    <t>Kaszanka</t>
  </si>
  <si>
    <t>świeża, w jelicie tradycyjnym, mało pikantna</t>
  </si>
  <si>
    <t>Rolada z boczku</t>
  </si>
  <si>
    <t xml:space="preserve">pieczona ,  nietłusta 
konsystencja ścisła, produkt bez wydzielania płynnego soku, podczas krojenia plastry nie powinny się rozpadać
</t>
  </si>
  <si>
    <t>Sopocka z drobiu</t>
  </si>
  <si>
    <t xml:space="preserve">zawartość mięsa min 90% osłonka powinna ściśle przylegać do masy mięsnej, konsystencja ścisła, produkt bez wydzielania płynnego soku, podczas krojenia plastry nie powinny się rozpadać
</t>
  </si>
  <si>
    <t>Szynka gotowana wieprzowa</t>
  </si>
  <si>
    <t>zawartość mięsa min 90% osłonka powinna ściśle przylegać do masy mięsnej, konsystencja ścisła, produkt bez wydzielania płynnego soku, podczas krojenia plastry nie powinny się rozpadać</t>
  </si>
  <si>
    <t>Słonina</t>
  </si>
  <si>
    <t>świeża</t>
  </si>
  <si>
    <t>Kiełbasa wiejska</t>
  </si>
  <si>
    <t>wieprzowa 100% mięsa</t>
  </si>
  <si>
    <t>Wątroba wieprzowa</t>
  </si>
  <si>
    <t>100% wątroba, wieprzowa, świeża, o specyficznym zapachu i barwie</t>
  </si>
  <si>
    <t>Mięso wołowe gulaszowe</t>
  </si>
  <si>
    <t>mięso drobne bez kości i tłuszczu, świeże o swoistym zapachu i barwie</t>
  </si>
  <si>
    <t>Pręga wołowa</t>
  </si>
  <si>
    <t>mięso świeże KL I o swoistym zapachu i barwie</t>
  </si>
  <si>
    <t>Pieczeń rzymska wieprzowa</t>
  </si>
  <si>
    <t>świeża, wyrób z  mięsa wieprzowego, bez zabrudzeń i uszkodzeń</t>
  </si>
  <si>
    <t>Pasztet pieczony</t>
  </si>
  <si>
    <t>wyrób z mięsa wieprzowo-drobiowego</t>
  </si>
  <si>
    <t>Boczek wędzony - gotowany, chudy</t>
  </si>
  <si>
    <t>100 % boczek wieprzowy</t>
  </si>
  <si>
    <t>Flaki</t>
  </si>
  <si>
    <t xml:space="preserve">Wołowe oczyszczone, krojone, gotowane żołądki wołowe, przedżołądki. Pakowane hermetycznie 1kg
</t>
  </si>
  <si>
    <t>Kości wieprzowe</t>
  </si>
  <si>
    <t>świeże, małe</t>
  </si>
  <si>
    <t>Mielonka wieprzowa</t>
  </si>
  <si>
    <t xml:space="preserve">3. Mięso dostarczane będzie w zamkniętych, plombowanych lub metkowanych opakowaniach bądź pojemnikach plastikowych z pokrywami, które posiadają stosowne atesty. </t>
  </si>
  <si>
    <t xml:space="preserve">4. Pojemniki będą czyste, nie uszkodzone. </t>
  </si>
  <si>
    <t>Załącznik nr 7 – Pakiet nr 6 do SWZ</t>
  </si>
  <si>
    <t>Część 6: Sukcesywna dostawa jaj dla Domu Pomocy Społecznej im. T. Piekarza w Harbutowicach</t>
  </si>
  <si>
    <t xml:space="preserve">Grupa kodu numerycznego Wspólnego Słownika Zamówień CPV 03142500-3 „ Jaja”                                                                                                                                                                                                        </t>
  </si>
  <si>
    <t>Jaja</t>
  </si>
  <si>
    <t>Świeże KL A rozmiar L
 ( 63-73 g )</t>
  </si>
  <si>
    <t>2. Dostawa towaru 4 razy w miesiącu, w godz. 7.00-12.00  dokonywana na podstawie pisemnych lub telefonicznych zamówień składanych na 2 dni przed planowaną    dostawą</t>
  </si>
  <si>
    <t>Załącznik nr 7 – Pakiet nr 7 do SWZ</t>
  </si>
  <si>
    <t>Sukcesywna dostawa warzyw i owoców dla Domu Pomocy Społecznej im. T. Piekarza w Harbutowicach</t>
  </si>
  <si>
    <t xml:space="preserve">15300000-1  „Owoce, warzywa i podobne produkty” </t>
  </si>
  <si>
    <t>Banan</t>
  </si>
  <si>
    <t>świeże, żółte, średniej wielkości, bez uszkodzeń</t>
  </si>
  <si>
    <t>Buraki czerwone</t>
  </si>
  <si>
    <t>świeże , średniej wielkości KL I, nie zamarznięte, nie zapleśniałe, nie zaparzone</t>
  </si>
  <si>
    <t>Cebula</t>
  </si>
  <si>
    <t>KL. I, zdrowa, bez uszkodzeń , jędrna, czysta</t>
  </si>
  <si>
    <t>Fasola " Jaś"</t>
  </si>
  <si>
    <t xml:space="preserve">sucha, duża bez śladów pleśni </t>
  </si>
  <si>
    <t>Groch "Perła"</t>
  </si>
  <si>
    <t xml:space="preserve">suchy, duża bez śladów pleśni </t>
  </si>
  <si>
    <t xml:space="preserve">Jabłko   od   I  -  VII
</t>
  </si>
  <si>
    <t>KL I soczyste, słodkie, miękkie, nie nadgnite i nie nadmarznięte, nie uszkodzone mechanicznie</t>
  </si>
  <si>
    <t>Jabłko   od     VIII - XII</t>
  </si>
  <si>
    <t>Kapusta biała</t>
  </si>
  <si>
    <t>KL I, nie uszkodzona, nie przerośnieta, nie zaparzona</t>
  </si>
  <si>
    <t>Kapusta czerwona</t>
  </si>
  <si>
    <t>Kapusta kiszona</t>
  </si>
  <si>
    <t>Kapusta pekińska</t>
  </si>
  <si>
    <t>KL I, bez oznak pleśni, zdrowa, liście nie zwiędłe, nie nadgnite, nie zaparzone, ok.1kg</t>
  </si>
  <si>
    <t xml:space="preserve">Kalafior  Sezon  od  VI-IX
</t>
  </si>
  <si>
    <t xml:space="preserve">Świeży, bez oznak pleśni KL  I, nie zwiędły, czysty, biały, bez liści, bez szkodników, średniej wielkości 0,8kg- 1,20 kg
</t>
  </si>
  <si>
    <t xml:space="preserve">Marchewka od I - VI
</t>
  </si>
  <si>
    <t xml:space="preserve">świeża, czysta, średnia, jędrna KL  I, barwa czerwono-pomarańczowa, bez uszkodzeń
</t>
  </si>
  <si>
    <t xml:space="preserve">Marchewka od VII - XII
</t>
  </si>
  <si>
    <t xml:space="preserve">świeża, czysta, średnia, jędrna  KL I, barwa czerwono-pomarańczowa, bez uszkodzeń
</t>
  </si>
  <si>
    <t>Ogórek kiszony</t>
  </si>
  <si>
    <t>mało solny, twardy, wiaderko 5 kg  KL I</t>
  </si>
  <si>
    <t xml:space="preserve">Pietruszka od  I -  VI
</t>
  </si>
  <si>
    <t>świeża, czysta  KL I, nie zwiędnieta, korzenie zdrowe</t>
  </si>
  <si>
    <t xml:space="preserve">Pietruszka od     VII – XII
</t>
  </si>
  <si>
    <t>świeża, czysta  KL I,  nie zwiędnieta, korzenie zdrowe</t>
  </si>
  <si>
    <t xml:space="preserve">Pomidor od  I -  VI
</t>
  </si>
  <si>
    <t>twardy, świeży, dojrzały bez pleśni KL I, czerwony w środku z szypułką, nie uszkodzone</t>
  </si>
  <si>
    <t xml:space="preserve">Pomidor od  VII-  IX
</t>
  </si>
  <si>
    <t xml:space="preserve">Pomidor od  X- XII
</t>
  </si>
  <si>
    <t>Por</t>
  </si>
  <si>
    <t>Świeży, KL I, nie zwiędły, zdrowy, czysty</t>
  </si>
  <si>
    <t xml:space="preserve">Sałata zielona   od  I -VI
</t>
  </si>
  <si>
    <t xml:space="preserve">świeża, czysta, bez pleśn,i duża   KL I, kolor zielony
</t>
  </si>
  <si>
    <t>Sałata zielona    od  VII- XII</t>
  </si>
  <si>
    <t>Sałata lodowa</t>
  </si>
  <si>
    <t>Seler od I - VI</t>
  </si>
  <si>
    <t>Seler od VII-XII</t>
  </si>
  <si>
    <t>Pieczarka</t>
  </si>
  <si>
    <t>Czosnek główka</t>
  </si>
  <si>
    <t>świeży, polski KL I</t>
  </si>
  <si>
    <t xml:space="preserve">Zielona pietruszka od I- VI
</t>
  </si>
  <si>
    <t>świeża, zielona KL I, pęczek 100g</t>
  </si>
  <si>
    <t>Zielona pietruszka od VII- XII</t>
  </si>
  <si>
    <t>Ogórek gruntowy Sezon VI-IX</t>
  </si>
  <si>
    <t>świeży, zielony KL I, twadry, nie gorzki</t>
  </si>
  <si>
    <t>Ogórek szklarniowy od I do V,     X - XII</t>
  </si>
  <si>
    <t>swieży, KL I,  twadry, nie gorzki</t>
  </si>
  <si>
    <t xml:space="preserve">Szczypiorek Sezon  I-XII
</t>
  </si>
  <si>
    <t>świeży, KL I,  nie zwiędły, zielony, bez odbarwień, czysty, pęczek  100 g</t>
  </si>
  <si>
    <t>Rabarbar Sezon  VI-VIII</t>
  </si>
  <si>
    <t>świeży,KL I, nie zwiedły, nie uszkodzony</t>
  </si>
  <si>
    <t xml:space="preserve">Kapusta młoda Sezon VI-VIII </t>
  </si>
  <si>
    <t>świeża, średniej wielkości, KL I, główka o wadze od 700 - 800 g</t>
  </si>
  <si>
    <t>Truskawka Sezon VI-VII</t>
  </si>
  <si>
    <t>świeża, dojrzała KL I, bez uszkodzeń, bez skaz, bez przebarwień</t>
  </si>
  <si>
    <t xml:space="preserve">Koper zielony  I-VIII
</t>
  </si>
  <si>
    <t>świeży, KL I, bez kwiatów, nie zwiędły, pęczek  100 g</t>
  </si>
  <si>
    <t xml:space="preserve">
Koper         IX-XII 
</t>
  </si>
  <si>
    <t>świeży KL I,  bez kwiatów, nie zwiędły, pęczek  100 g</t>
  </si>
  <si>
    <t>świeża,  KL I, czysta, nie uszkodzona, waga pęczka 100g</t>
  </si>
  <si>
    <t xml:space="preserve">Papryka czerwona Sezon
VII-IX 
</t>
  </si>
  <si>
    <t>świeża, KL I, jędrna, nie uszkodzona, niezwiędnieta</t>
  </si>
  <si>
    <t>Mix sałat</t>
  </si>
  <si>
    <t xml:space="preserve"> opakowanie  hermetyczne od 180-200 g, Skład: Endywia, Rucola, Roszponka i inne</t>
  </si>
  <si>
    <t>Winogron żółty   VII - IX</t>
  </si>
  <si>
    <t>świeży, KL I, bez nalotu, dojrzałe, bez przebarwień</t>
  </si>
  <si>
    <t>Grejfrut  ( żółty, dojrzały )</t>
  </si>
  <si>
    <t>świeży KL I</t>
  </si>
  <si>
    <t>Arbuz  Sezon  VI -  VIII</t>
  </si>
  <si>
    <t>świeży, dojrzały  KL I, czerwony</t>
  </si>
  <si>
    <t>Śliwka suszona bez pestek</t>
  </si>
  <si>
    <t xml:space="preserve">Brokuł VI – IX
</t>
  </si>
  <si>
    <t>świeży, zielony  KL I</t>
  </si>
  <si>
    <t>Kiwi  sezon: I-III, IX- XII</t>
  </si>
  <si>
    <t xml:space="preserve">kiwi dojrzałe, miękkie bez uszkodzeń mechanicznych </t>
  </si>
  <si>
    <t>Cukinia        VII - IX</t>
  </si>
  <si>
    <t>świeża KL I</t>
  </si>
  <si>
    <t xml:space="preserve">Brzoskwinia  VII-IX </t>
  </si>
  <si>
    <t>świeża, dojrzała, miękka  KL I</t>
  </si>
  <si>
    <t>Cytryna</t>
  </si>
  <si>
    <t>Ziemniaki młode V-VI</t>
  </si>
  <si>
    <t>zdrowe, bez przebarwień, bez kłączy, czyste, Kl I</t>
  </si>
  <si>
    <t>Ziemniaki   VII- XII</t>
  </si>
  <si>
    <t>Ziemniaki   I do IV</t>
  </si>
  <si>
    <t>Pomarańcza</t>
  </si>
  <si>
    <t>świeża ,słodka, dojrzała  KL I, bez pestek</t>
  </si>
  <si>
    <t xml:space="preserve">
Nektarynka sezon
</t>
  </si>
  <si>
    <t>dojrzała, świeża , miękka  KL I</t>
  </si>
  <si>
    <t>Gruszka  VIII-IX</t>
  </si>
  <si>
    <t>dojrzała, świeża Kl I</t>
  </si>
  <si>
    <t>Śliwka węgierka VIII-IX</t>
  </si>
  <si>
    <t>Malina  VI-VII</t>
  </si>
  <si>
    <t>dojrzała, świeża Kl I, nienadgnite, bez pleśni</t>
  </si>
  <si>
    <t>dojrzała, świeża Kl I,  nienadgnite, bez pleśni</t>
  </si>
  <si>
    <r>
      <rPr>
        <b/>
        <sz val="12"/>
        <color theme="1"/>
        <rFont val="Arial"/>
        <family val="2"/>
        <charset val="238"/>
      </rPr>
      <t>Karton lub butelka</t>
    </r>
    <r>
      <rPr>
        <sz val="12"/>
        <color theme="1"/>
        <rFont val="Arial"/>
        <family val="2"/>
        <charset val="238"/>
      </rPr>
      <t xml:space="preserve"> plastikowa. Smak marchewkowy,jabłkowy, mango TYP : WITAMINKA lub KUBUŚ</t>
    </r>
  </si>
  <si>
    <t>świeża, czysta, bez pleśn i duża   KL I, kolor zielony</t>
  </si>
  <si>
    <t>Rzodkiewka   Sezon V-VIII</t>
  </si>
  <si>
    <t>Mandarynka XI-XII -  I- sezon</t>
  </si>
  <si>
    <t>worek, wiaderko 4-5kg KL I</t>
  </si>
  <si>
    <t>świeży, bez pleśni duży   KL I, korzenie czyste,miąższ biały, średniej wielkości</t>
  </si>
  <si>
    <t>świeża, bez pleśni,duża,   KL I, nie zwiędła waga 1 szt.: 0,7 kg</t>
  </si>
  <si>
    <t>świeża, bez pleśni, duża,   KL I, biała, czysta, bez uszkodzeń</t>
  </si>
  <si>
    <t>świeża , dojrzała  KL I bez pestek, nie nadgniła, o skórce łatwo odstajacej od miąższu</t>
  </si>
  <si>
    <t>Borówka amerykańska                Sezon VII-VIII</t>
  </si>
  <si>
    <t>1.  Dostawa będzie realizowana do magazynu spożywczego Domu Pomocy Społecznej im. T. Piekarza w Harbutowicach, ul. Beskidzka 3  32-440 Harbutowice</t>
  </si>
  <si>
    <t>Czerwone porzeczki</t>
  </si>
  <si>
    <t>Agrest</t>
  </si>
  <si>
    <t>WIADRO 20l</t>
  </si>
  <si>
    <t>1.  Dostawa będzie realizowana do magazynu spożywczego Domu Pomocy Społecznej im. T. Piekarza w Harbutowicach, ul. Beskidzka 3,  32-440 Harbutowice</t>
  </si>
  <si>
    <t>schab świeży o jasno różowej barwie  KL I</t>
  </si>
  <si>
    <t>Szynka chlebowa</t>
  </si>
  <si>
    <t>Szynka tradycyjna</t>
  </si>
  <si>
    <t>Szynka konserwowa</t>
  </si>
  <si>
    <t>Salceson Extra</t>
  </si>
  <si>
    <t>Kiełbasa biała parzona</t>
  </si>
  <si>
    <t xml:space="preserve">zawartość mięsa min 90% osłonka powinna ściśle przylegać do masy mięsnej, konsystencja ścisła, produkt bez wydzielania płynnego soku, podczas krojenia plastry nie powinny się rozpadać, wyczuwalny smak i zapach użytych przypraw
</t>
  </si>
  <si>
    <t>1.  Dostawa będzie realizowana do magazynu spożywczego Domu Pomocy Społecznej im. T. Piekarza w Harbutowicach, ul. Beskidzka 3 32-440 Harbutowice</t>
  </si>
  <si>
    <r>
      <t xml:space="preserve">głeboko mrożone, opakowanie po 2,5 kg, </t>
    </r>
    <r>
      <rPr>
        <b/>
        <u/>
        <sz val="12"/>
        <color theme="1"/>
        <rFont val="Lato"/>
        <family val="2"/>
      </rPr>
      <t>bez pestek</t>
    </r>
  </si>
  <si>
    <r>
      <t xml:space="preserve">Schab wieprzowy </t>
    </r>
    <r>
      <rPr>
        <b/>
        <sz val="13"/>
        <color theme="1"/>
        <rFont val="Lato"/>
        <family val="2"/>
      </rPr>
      <t>bez kości</t>
    </r>
  </si>
  <si>
    <t>Część 1:  Sukcesywna dostawa mięsa drobiowego dla Domu Pomocy Społecznej im. T. Piekarza w Harbutowicach</t>
  </si>
  <si>
    <t>Formuły liczące w niniejszym arkuszu excel zostały przez Zamawiającego wpisane pomocniczo. Wykonawca może usunąć formuły i wpisać poszczególne wartości samodzielnie, zgodnie z regułami matematycznymi i wymogami określonymi w SWZ.</t>
  </si>
  <si>
    <t>Część 4 Sukcesywna dostawa artykułów spożywczych dla Domu Pomocy Społecznej im. T. Piekarza w Harbutowicach</t>
  </si>
  <si>
    <t>olej 40%, żótko kurze 3%, musztarda, przyprawy TYP: Roleski lub równoważny</t>
  </si>
  <si>
    <t xml:space="preserve">Sok owocowy </t>
  </si>
  <si>
    <t>(multiwitamina, marchew,jablka) typ Tymbarki</t>
  </si>
  <si>
    <t>0,3l</t>
  </si>
  <si>
    <t xml:space="preserve">Mus owocowy w tubce </t>
  </si>
  <si>
    <t>Płatki ryżowe błyskawiczne</t>
  </si>
  <si>
    <t>do mleka (Melvit, Kupiec)</t>
  </si>
  <si>
    <t>500g</t>
  </si>
  <si>
    <t xml:space="preserve">(mango,jabłko,gruszka, truskawka)Typ Tymbark </t>
  </si>
  <si>
    <t>Seler  konserwowy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</si>
</sst>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zł&quot;_-;\-* #,##0.00\ &quot;zł&quot;_-;_-* &quot;-&quot;??\ &quot;zł&quot;_-;_-@_-"/>
    <numFmt numFmtId="165" formatCode="_-* #,##0.00_-;\-* #,##0.00_-;_-* &quot;-&quot;??_-;_-@_-"/>
    <numFmt numFmtId="166" formatCode="_-* #,##0.00\ _z_ł_-;\-* #,##0.00\ _z_ł_-;_-* &quot;-&quot;??\ _z_ł_-;_-@_-"/>
    <numFmt numFmtId="167" formatCode="[$-415]General"/>
    <numFmt numFmtId="168" formatCode="&quot; &quot;#,##0.00&quot;      &quot;;&quot;-&quot;#,##0.00&quot;      &quot;;&quot; -&quot;#&quot;      &quot;;@&quot; &quot;"/>
    <numFmt numFmtId="169" formatCode="&quot; &quot;#,##0.00&quot; zł &quot;;&quot;-&quot;#,##0.00&quot; zł &quot;;&quot; -&quot;#&quot; zł &quot;;@&quot; &quot;"/>
    <numFmt numFmtId="170" formatCode="[$-415]0%"/>
  </numFmts>
  <fonts count="26">
    <font>
      <sz val="11"/>
      <color theme="1"/>
      <name val="Czcionka tekstu podstawowego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Lato"/>
      <family val="2"/>
      <charset val="238"/>
    </font>
    <font>
      <sz val="11"/>
      <color rgb="FF000000"/>
      <name val="Calibri1"/>
      <charset val="238"/>
    </font>
    <font>
      <sz val="11"/>
      <color theme="1"/>
      <name val="Lato"/>
      <family val="2"/>
      <charset val="238"/>
    </font>
    <font>
      <i/>
      <sz val="10"/>
      <color theme="1"/>
      <name val="Lato"/>
      <family val="2"/>
      <charset val="238"/>
    </font>
    <font>
      <sz val="11"/>
      <color theme="1"/>
      <name val="Lato"/>
      <family val="2"/>
    </font>
    <font>
      <sz val="12"/>
      <color theme="1"/>
      <name val="Lato"/>
      <family val="2"/>
    </font>
    <font>
      <b/>
      <sz val="12"/>
      <color theme="1"/>
      <name val="Lato"/>
      <family val="2"/>
    </font>
    <font>
      <sz val="9"/>
      <color theme="1"/>
      <name val="Lato"/>
      <family val="2"/>
    </font>
    <font>
      <b/>
      <sz val="10"/>
      <color theme="1"/>
      <name val="Lato"/>
      <family val="2"/>
    </font>
    <font>
      <b/>
      <sz val="11"/>
      <color theme="1"/>
      <name val="Lato"/>
      <family val="2"/>
    </font>
    <font>
      <sz val="10"/>
      <color theme="1"/>
      <name val="Lato"/>
      <family val="2"/>
    </font>
    <font>
      <sz val="12"/>
      <name val="Lato"/>
      <family val="2"/>
    </font>
    <font>
      <b/>
      <u/>
      <sz val="12"/>
      <color theme="1"/>
      <name val="Lato"/>
      <family val="2"/>
    </font>
    <font>
      <sz val="11"/>
      <name val="Lato"/>
      <family val="2"/>
    </font>
    <font>
      <b/>
      <sz val="9"/>
      <color theme="1"/>
      <name val="Lato"/>
      <family val="2"/>
    </font>
    <font>
      <b/>
      <sz val="13"/>
      <color theme="1"/>
      <name val="Lato"/>
      <family val="2"/>
    </font>
    <font>
      <b/>
      <sz val="10"/>
      <color theme="1"/>
      <name val="Lat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9" fillId="0" borderId="0"/>
    <xf numFmtId="167" fontId="10" fillId="0" borderId="0"/>
    <xf numFmtId="168" fontId="10" fillId="0" borderId="0"/>
    <xf numFmtId="169" fontId="10" fillId="0" borderId="0"/>
    <xf numFmtId="170" fontId="10" fillId="0" borderId="0"/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176">
    <xf numFmtId="0" fontId="0" fillId="0" borderId="0" xfId="0"/>
    <xf numFmtId="0" fontId="1" fillId="0" borderId="0" xfId="0" applyFont="1"/>
    <xf numFmtId="0" fontId="2" fillId="0" borderId="0" xfId="0" applyFont="1"/>
    <xf numFmtId="9" fontId="0" fillId="0" borderId="0" xfId="0" applyNumberForma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/>
    </xf>
    <xf numFmtId="10" fontId="7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4" fontId="7" fillId="0" borderId="7" xfId="0" applyNumberFormat="1" applyFont="1" applyBorder="1" applyAlignment="1">
      <alignment horizontal="center" vertical="center"/>
    </xf>
    <xf numFmtId="166" fontId="3" fillId="0" borderId="0" xfId="0" applyNumberFormat="1" applyFont="1"/>
    <xf numFmtId="166" fontId="4" fillId="0" borderId="0" xfId="0" applyNumberFormat="1" applyFont="1"/>
    <xf numFmtId="166" fontId="6" fillId="0" borderId="0" xfId="0" applyNumberFormat="1" applyFont="1"/>
    <xf numFmtId="166" fontId="5" fillId="0" borderId="0" xfId="0" applyNumberFormat="1" applyFont="1"/>
    <xf numFmtId="166" fontId="7" fillId="0" borderId="7" xfId="0" applyNumberFormat="1" applyFont="1" applyBorder="1" applyAlignment="1">
      <alignment horizontal="center" vertical="center"/>
    </xf>
    <xf numFmtId="166" fontId="0" fillId="0" borderId="0" xfId="0" applyNumberFormat="1"/>
    <xf numFmtId="166" fontId="7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8" fillId="0" borderId="0" xfId="0" applyNumberFormat="1" applyFont="1"/>
    <xf numFmtId="164" fontId="0" fillId="0" borderId="0" xfId="0" applyNumberFormat="1"/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1" fillId="3" borderId="0" xfId="1" applyFont="1" applyFill="1" applyAlignment="1">
      <alignment vertical="center"/>
    </xf>
    <xf numFmtId="0" fontId="11" fillId="3" borderId="0" xfId="1" applyFont="1" applyFill="1" applyAlignment="1">
      <alignment horizontal="left" vertical="center"/>
    </xf>
    <xf numFmtId="0" fontId="5" fillId="0" borderId="0" xfId="0" applyFont="1" applyAlignment="1">
      <alignment horizontal="left"/>
    </xf>
    <xf numFmtId="166" fontId="5" fillId="0" borderId="0" xfId="0" applyNumberFormat="1" applyFont="1" applyAlignment="1">
      <alignment horizontal="left"/>
    </xf>
    <xf numFmtId="0" fontId="13" fillId="0" borderId="0" xfId="0" applyFont="1"/>
    <xf numFmtId="0" fontId="14" fillId="0" borderId="0" xfId="0" applyFont="1"/>
    <xf numFmtId="0" fontId="16" fillId="0" borderId="1" xfId="0" applyFont="1" applyBorder="1"/>
    <xf numFmtId="0" fontId="16" fillId="0" borderId="0" xfId="0" applyFont="1"/>
    <xf numFmtId="9" fontId="16" fillId="0" borderId="0" xfId="0" applyNumberFormat="1" applyFont="1"/>
    <xf numFmtId="0" fontId="13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2" fontId="13" fillId="0" borderId="7" xfId="0" applyNumberFormat="1" applyFont="1" applyBorder="1" applyAlignment="1">
      <alignment horizontal="center" vertical="center"/>
    </xf>
    <xf numFmtId="10" fontId="13" fillId="0" borderId="7" xfId="0" applyNumberFormat="1" applyFont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4" fontId="13" fillId="0" borderId="0" xfId="0" applyNumberFormat="1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14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4" fontId="20" fillId="0" borderId="7" xfId="0" applyNumberFormat="1" applyFont="1" applyBorder="1" applyAlignment="1">
      <alignment horizontal="center" vertical="center" wrapText="1"/>
    </xf>
    <xf numFmtId="2" fontId="14" fillId="0" borderId="7" xfId="0" applyNumberFormat="1" applyFont="1" applyBorder="1" applyAlignment="1">
      <alignment horizontal="center" vertical="center" wrapText="1"/>
    </xf>
    <xf numFmtId="10" fontId="14" fillId="0" borderId="7" xfId="0" applyNumberFormat="1" applyFont="1" applyBorder="1" applyAlignment="1">
      <alignment horizontal="center" vertical="center" wrapText="1"/>
    </xf>
    <xf numFmtId="4" fontId="14" fillId="0" borderId="7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3" fillId="0" borderId="7" xfId="0" applyFont="1" applyBorder="1" applyAlignment="1">
      <alignment vertical="center"/>
    </xf>
    <xf numFmtId="0" fontId="20" fillId="0" borderId="7" xfId="0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13" fillId="0" borderId="7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 wrapText="1"/>
    </xf>
    <xf numFmtId="4" fontId="22" fillId="0" borderId="7" xfId="0" applyNumberFormat="1" applyFont="1" applyBorder="1" applyAlignment="1">
      <alignment horizontal="center" vertical="center"/>
    </xf>
    <xf numFmtId="166" fontId="22" fillId="0" borderId="7" xfId="0" applyNumberFormat="1" applyFont="1" applyBorder="1" applyAlignment="1">
      <alignment horizontal="center" vertical="center"/>
    </xf>
    <xf numFmtId="166" fontId="13" fillId="0" borderId="7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166" fontId="13" fillId="0" borderId="0" xfId="0" applyNumberFormat="1" applyFont="1"/>
    <xf numFmtId="2" fontId="13" fillId="0" borderId="7" xfId="0" applyNumberFormat="1" applyFont="1" applyBorder="1" applyAlignment="1">
      <alignment horizontal="center" vertical="center" wrapText="1"/>
    </xf>
    <xf numFmtId="10" fontId="13" fillId="0" borderId="7" xfId="0" applyNumberFormat="1" applyFont="1" applyBorder="1" applyAlignment="1">
      <alignment horizontal="center" vertical="center" wrapText="1"/>
    </xf>
    <xf numFmtId="166" fontId="13" fillId="0" borderId="7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vertical="center" wrapText="1"/>
    </xf>
    <xf numFmtId="2" fontId="22" fillId="0" borderId="7" xfId="0" applyNumberFormat="1" applyFont="1" applyBorder="1" applyAlignment="1">
      <alignment horizontal="center" vertical="center" wrapText="1"/>
    </xf>
    <xf numFmtId="166" fontId="13" fillId="0" borderId="7" xfId="0" applyNumberFormat="1" applyFont="1" applyBorder="1" applyAlignment="1">
      <alignment vertical="center"/>
    </xf>
    <xf numFmtId="0" fontId="16" fillId="0" borderId="0" xfId="0" applyFont="1" applyAlignment="1">
      <alignment horizontal="left"/>
    </xf>
    <xf numFmtId="0" fontId="19" fillId="0" borderId="7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166" fontId="13" fillId="0" borderId="7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7" xfId="0" applyFont="1" applyBorder="1" applyAlignment="1">
      <alignment horizontal="left" vertical="top" wrapText="1"/>
    </xf>
    <xf numFmtId="164" fontId="13" fillId="0" borderId="7" xfId="0" applyNumberFormat="1" applyFont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vertical="top" wrapText="1"/>
    </xf>
    <xf numFmtId="0" fontId="13" fillId="2" borderId="7" xfId="0" applyFont="1" applyFill="1" applyBorder="1"/>
    <xf numFmtId="0" fontId="17" fillId="2" borderId="8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9" fontId="13" fillId="2" borderId="7" xfId="0" applyNumberFormat="1" applyFont="1" applyFill="1" applyBorder="1"/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6" fontId="4" fillId="2" borderId="6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166" fontId="7" fillId="2" borderId="7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164" fontId="8" fillId="0" borderId="0" xfId="0" applyNumberFormat="1" applyFont="1"/>
    <xf numFmtId="166" fontId="4" fillId="2" borderId="11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23" fillId="2" borderId="7" xfId="0" applyFont="1" applyFill="1" applyBorder="1"/>
    <xf numFmtId="0" fontId="16" fillId="2" borderId="7" xfId="0" applyFont="1" applyFill="1" applyBorder="1"/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4" fontId="14" fillId="0" borderId="7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center" vertical="center" wrapText="1"/>
    </xf>
    <xf numFmtId="166" fontId="4" fillId="2" borderId="3" xfId="0" applyNumberFormat="1" applyFont="1" applyFill="1" applyBorder="1" applyAlignment="1">
      <alignment horizontal="center" vertical="center" wrapText="1"/>
    </xf>
    <xf numFmtId="166" fontId="4" fillId="2" borderId="4" xfId="0" applyNumberFormat="1" applyFont="1" applyFill="1" applyBorder="1" applyAlignment="1">
      <alignment horizontal="center" vertical="center" wrapText="1"/>
    </xf>
    <xf numFmtId="166" fontId="4" fillId="2" borderId="13" xfId="0" applyNumberFormat="1" applyFont="1" applyFill="1" applyBorder="1" applyAlignment="1">
      <alignment horizontal="center" vertical="center" wrapText="1"/>
    </xf>
    <xf numFmtId="166" fontId="4" fillId="2" borderId="14" xfId="0" applyNumberFormat="1" applyFont="1" applyFill="1" applyBorder="1" applyAlignment="1">
      <alignment horizontal="center" vertical="center" wrapText="1"/>
    </xf>
    <xf numFmtId="166" fontId="4" fillId="2" borderId="15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Alignment="1">
      <alignment horizontal="center" vertical="center" wrapText="1"/>
    </xf>
    <xf numFmtId="9" fontId="4" fillId="0" borderId="0" xfId="0" applyNumberFormat="1" applyFont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6" fillId="0" borderId="1" xfId="0" applyFont="1" applyBorder="1" applyAlignment="1">
      <alignment horizontal="left"/>
    </xf>
    <xf numFmtId="0" fontId="25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</cellXfs>
  <cellStyles count="8">
    <cellStyle name="Dziesiętny 2" xfId="7" xr:uid="{00000000-0005-0000-0000-000000000000}"/>
    <cellStyle name="Excel Built-in Comma" xfId="3" xr:uid="{00000000-0005-0000-0000-000001000000}"/>
    <cellStyle name="Excel Built-in Currency" xfId="4" xr:uid="{00000000-0005-0000-0000-000002000000}"/>
    <cellStyle name="Excel Built-in Normal" xfId="2" xr:uid="{00000000-0005-0000-0000-000003000000}"/>
    <cellStyle name="Excel Built-in Percent" xfId="5" xr:uid="{00000000-0005-0000-0000-000004000000}"/>
    <cellStyle name="Normalny" xfId="0" builtinId="0"/>
    <cellStyle name="Normalny 2" xfId="1" xr:uid="{00000000-0005-0000-0000-000006000000}"/>
    <cellStyle name="Walutowy 2" xfId="6" xr:uid="{00000000-0005-0000-0000-000007000000}"/>
  </cellStyles>
  <dxfs count="0"/>
  <tableStyles count="0" defaultTableStyle="TableStyleMedium9" defaultPivotStyle="PivotStyleLight16"/>
  <colors>
    <mruColors>
      <color rgb="FFEEF95D"/>
      <color rgb="FFDBEE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K30"/>
  <sheetViews>
    <sheetView tabSelected="1" workbookViewId="0">
      <selection activeCell="A27" sqref="A27:K28"/>
    </sheetView>
  </sheetViews>
  <sheetFormatPr baseColWidth="10" defaultColWidth="8.6640625" defaultRowHeight="14"/>
  <cols>
    <col min="1" max="1" width="6.6640625" customWidth="1"/>
    <col min="2" max="2" width="23.1640625" customWidth="1"/>
    <col min="3" max="3" width="29.6640625" customWidth="1"/>
    <col min="9" max="9" width="12.1640625" customWidth="1"/>
    <col min="10" max="10" width="10.6640625" customWidth="1"/>
    <col min="11" max="11" width="13.1640625" customWidth="1"/>
  </cols>
  <sheetData>
    <row r="1" spans="1:11" ht="15">
      <c r="A1" s="40"/>
      <c r="B1" s="40"/>
      <c r="C1" s="40"/>
      <c r="D1" s="40"/>
      <c r="E1" s="40"/>
      <c r="F1" s="40"/>
      <c r="G1" s="40"/>
      <c r="H1" s="40"/>
      <c r="I1" s="40" t="s">
        <v>0</v>
      </c>
      <c r="J1" s="40"/>
      <c r="K1" s="40"/>
    </row>
    <row r="2" spans="1:11" ht="15">
      <c r="A2" s="40"/>
      <c r="B2" s="41"/>
      <c r="C2" s="131" t="s">
        <v>1</v>
      </c>
      <c r="D2" s="131"/>
      <c r="E2" s="131"/>
      <c r="F2" s="131"/>
      <c r="G2" s="41"/>
      <c r="H2" s="41"/>
      <c r="I2" s="41"/>
      <c r="J2" s="41"/>
      <c r="K2" s="40"/>
    </row>
    <row r="3" spans="1:11" ht="15">
      <c r="A3" s="40"/>
      <c r="B3" s="131" t="s">
        <v>503</v>
      </c>
      <c r="C3" s="131"/>
      <c r="D3" s="131"/>
      <c r="E3" s="131"/>
      <c r="F3" s="131"/>
      <c r="G3" s="131"/>
      <c r="H3" s="131"/>
      <c r="I3" s="131"/>
      <c r="J3" s="131"/>
      <c r="K3" s="40"/>
    </row>
    <row r="4" spans="1:11" ht="1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6" thickBot="1">
      <c r="A5" s="42" t="s">
        <v>2</v>
      </c>
      <c r="B5" s="42"/>
      <c r="C5" s="42"/>
      <c r="D5" s="42"/>
      <c r="E5" s="43"/>
      <c r="F5" s="44"/>
      <c r="G5" s="43"/>
      <c r="H5" s="40"/>
      <c r="I5" s="40"/>
      <c r="J5" s="40"/>
      <c r="K5" s="40"/>
    </row>
    <row r="6" spans="1:11">
      <c r="A6" s="132" t="s">
        <v>3</v>
      </c>
      <c r="B6" s="132" t="s">
        <v>4</v>
      </c>
      <c r="C6" s="132" t="s">
        <v>5</v>
      </c>
      <c r="D6" s="132" t="s">
        <v>6</v>
      </c>
      <c r="E6" s="132" t="s">
        <v>7</v>
      </c>
      <c r="F6" s="132" t="s">
        <v>8</v>
      </c>
      <c r="G6" s="132" t="s">
        <v>9</v>
      </c>
      <c r="H6" s="132" t="s">
        <v>10</v>
      </c>
      <c r="I6" s="132" t="s">
        <v>11</v>
      </c>
      <c r="J6" s="132" t="s">
        <v>12</v>
      </c>
      <c r="K6" s="132" t="s">
        <v>13</v>
      </c>
    </row>
    <row r="7" spans="1:11">
      <c r="A7" s="133"/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1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</row>
    <row r="9" spans="1:11">
      <c r="A9" s="134"/>
      <c r="B9" s="134"/>
      <c r="C9" s="134"/>
      <c r="D9" s="134"/>
      <c r="E9" s="134"/>
      <c r="F9" s="134"/>
      <c r="G9" s="134"/>
      <c r="H9" s="134"/>
      <c r="I9" s="134"/>
      <c r="J9" s="134"/>
      <c r="K9" s="134"/>
    </row>
    <row r="10" spans="1:11">
      <c r="A10" s="98"/>
      <c r="B10" s="99"/>
      <c r="C10" s="100"/>
      <c r="D10" s="99"/>
      <c r="E10" s="99"/>
      <c r="F10" s="99"/>
      <c r="G10" s="99"/>
      <c r="H10" s="99"/>
      <c r="I10" s="99" t="s">
        <v>14</v>
      </c>
      <c r="J10" s="99" t="s">
        <v>15</v>
      </c>
      <c r="K10" s="99" t="s">
        <v>16</v>
      </c>
    </row>
    <row r="11" spans="1:11" ht="15">
      <c r="A11" s="101"/>
      <c r="B11" s="101"/>
      <c r="C11" s="101"/>
      <c r="D11" s="101"/>
      <c r="E11" s="101"/>
      <c r="F11" s="101"/>
      <c r="G11" s="101"/>
      <c r="H11" s="101"/>
      <c r="I11" s="101"/>
      <c r="J11" s="101"/>
      <c r="K11" s="101"/>
    </row>
    <row r="12" spans="1:11">
      <c r="A12" s="97">
        <v>1</v>
      </c>
      <c r="B12" s="102">
        <v>2</v>
      </c>
      <c r="C12" s="102">
        <v>3</v>
      </c>
      <c r="D12" s="102">
        <v>4</v>
      </c>
      <c r="E12" s="102">
        <v>5</v>
      </c>
      <c r="F12" s="103">
        <v>6</v>
      </c>
      <c r="G12" s="102">
        <v>7</v>
      </c>
      <c r="H12" s="103">
        <v>8</v>
      </c>
      <c r="I12" s="103">
        <v>9</v>
      </c>
      <c r="J12" s="103">
        <v>10</v>
      </c>
      <c r="K12" s="103">
        <v>11</v>
      </c>
    </row>
    <row r="13" spans="1:11" ht="15">
      <c r="A13" s="101"/>
      <c r="B13" s="101"/>
      <c r="C13" s="101"/>
      <c r="D13" s="101"/>
      <c r="E13" s="101"/>
      <c r="F13" s="101"/>
      <c r="G13" s="104"/>
      <c r="H13" s="101"/>
      <c r="I13" s="101"/>
      <c r="J13" s="101"/>
      <c r="K13" s="101"/>
    </row>
    <row r="14" spans="1:11" ht="66" customHeight="1">
      <c r="A14" s="45">
        <v>1</v>
      </c>
      <c r="B14" s="46" t="s">
        <v>17</v>
      </c>
      <c r="C14" s="46" t="s">
        <v>18</v>
      </c>
      <c r="D14" s="45" t="s">
        <v>19</v>
      </c>
      <c r="E14" s="45">
        <v>300</v>
      </c>
      <c r="F14" s="47"/>
      <c r="G14" s="48"/>
      <c r="H14" s="47">
        <f>(F14*G14)+F14</f>
        <v>0</v>
      </c>
      <c r="I14" s="49">
        <f>E14*F14</f>
        <v>0</v>
      </c>
      <c r="J14" s="49">
        <f>I14*G14</f>
        <v>0</v>
      </c>
      <c r="K14" s="50">
        <f>I14+J14</f>
        <v>0</v>
      </c>
    </row>
    <row r="15" spans="1:11" ht="53" customHeight="1">
      <c r="A15" s="45">
        <v>2</v>
      </c>
      <c r="B15" s="46" t="s">
        <v>20</v>
      </c>
      <c r="C15" s="46" t="s">
        <v>21</v>
      </c>
      <c r="D15" s="45" t="s">
        <v>19</v>
      </c>
      <c r="E15" s="45">
        <v>200</v>
      </c>
      <c r="F15" s="47"/>
      <c r="G15" s="48"/>
      <c r="H15" s="47">
        <f t="shared" ref="H15:H20" si="0">(F15*G15)+F15</f>
        <v>0</v>
      </c>
      <c r="I15" s="49">
        <f t="shared" ref="I15:I20" si="1">E15*F15</f>
        <v>0</v>
      </c>
      <c r="J15" s="49">
        <f t="shared" ref="J15:J20" si="2">I15*G15</f>
        <v>0</v>
      </c>
      <c r="K15" s="49">
        <f t="shared" ref="K15:K20" si="3">I15+J15</f>
        <v>0</v>
      </c>
    </row>
    <row r="16" spans="1:11" ht="74.25" customHeight="1">
      <c r="A16" s="45">
        <v>3</v>
      </c>
      <c r="B16" s="46" t="s">
        <v>22</v>
      </c>
      <c r="C16" s="46" t="s">
        <v>23</v>
      </c>
      <c r="D16" s="45" t="s">
        <v>19</v>
      </c>
      <c r="E16" s="45">
        <v>300</v>
      </c>
      <c r="F16" s="47"/>
      <c r="G16" s="48"/>
      <c r="H16" s="47">
        <f t="shared" si="0"/>
        <v>0</v>
      </c>
      <c r="I16" s="49">
        <f t="shared" si="1"/>
        <v>0</v>
      </c>
      <c r="J16" s="49">
        <f t="shared" si="2"/>
        <v>0</v>
      </c>
      <c r="K16" s="49">
        <f t="shared" si="3"/>
        <v>0</v>
      </c>
    </row>
    <row r="17" spans="1:11" ht="53.25" customHeight="1">
      <c r="A17" s="45">
        <v>4</v>
      </c>
      <c r="B17" s="46" t="s">
        <v>24</v>
      </c>
      <c r="C17" s="46" t="s">
        <v>25</v>
      </c>
      <c r="D17" s="45" t="s">
        <v>19</v>
      </c>
      <c r="E17" s="45">
        <v>300</v>
      </c>
      <c r="F17" s="47"/>
      <c r="G17" s="48"/>
      <c r="H17" s="47">
        <f t="shared" si="0"/>
        <v>0</v>
      </c>
      <c r="I17" s="49">
        <f t="shared" si="1"/>
        <v>0</v>
      </c>
      <c r="J17" s="49">
        <f t="shared" si="2"/>
        <v>0</v>
      </c>
      <c r="K17" s="49">
        <f t="shared" si="3"/>
        <v>0</v>
      </c>
    </row>
    <row r="18" spans="1:11" ht="48.5" customHeight="1">
      <c r="A18" s="45">
        <v>5</v>
      </c>
      <c r="B18" s="46" t="s">
        <v>26</v>
      </c>
      <c r="C18" s="46" t="s">
        <v>27</v>
      </c>
      <c r="D18" s="45" t="s">
        <v>19</v>
      </c>
      <c r="E18" s="45">
        <v>30</v>
      </c>
      <c r="F18" s="47"/>
      <c r="G18" s="48"/>
      <c r="H18" s="47">
        <f t="shared" si="0"/>
        <v>0</v>
      </c>
      <c r="I18" s="49">
        <f t="shared" si="1"/>
        <v>0</v>
      </c>
      <c r="J18" s="49">
        <f t="shared" si="2"/>
        <v>0</v>
      </c>
      <c r="K18" s="49">
        <f t="shared" si="3"/>
        <v>0</v>
      </c>
    </row>
    <row r="19" spans="1:11" ht="36.5" customHeight="1">
      <c r="A19" s="45">
        <v>6</v>
      </c>
      <c r="B19" s="46" t="s">
        <v>28</v>
      </c>
      <c r="C19" s="46" t="s">
        <v>29</v>
      </c>
      <c r="D19" s="45" t="s">
        <v>19</v>
      </c>
      <c r="E19" s="45">
        <v>100</v>
      </c>
      <c r="F19" s="47"/>
      <c r="G19" s="48"/>
      <c r="H19" s="47">
        <f t="shared" si="0"/>
        <v>0</v>
      </c>
      <c r="I19" s="49">
        <f t="shared" si="1"/>
        <v>0</v>
      </c>
      <c r="J19" s="49">
        <f t="shared" si="2"/>
        <v>0</v>
      </c>
      <c r="K19" s="49">
        <f t="shared" si="3"/>
        <v>0</v>
      </c>
    </row>
    <row r="20" spans="1:11" ht="54" customHeight="1">
      <c r="A20" s="45">
        <v>7</v>
      </c>
      <c r="B20" s="46" t="s">
        <v>30</v>
      </c>
      <c r="C20" s="46" t="s">
        <v>31</v>
      </c>
      <c r="D20" s="45" t="s">
        <v>19</v>
      </c>
      <c r="E20" s="45">
        <v>40</v>
      </c>
      <c r="F20" s="47"/>
      <c r="G20" s="48"/>
      <c r="H20" s="47">
        <f t="shared" si="0"/>
        <v>0</v>
      </c>
      <c r="I20" s="49">
        <f t="shared" si="1"/>
        <v>0</v>
      </c>
      <c r="J20" s="49">
        <f t="shared" si="2"/>
        <v>0</v>
      </c>
      <c r="K20" s="49">
        <f t="shared" si="3"/>
        <v>0</v>
      </c>
    </row>
    <row r="21" spans="1:11" ht="24.5" customHeight="1">
      <c r="A21" s="135" t="s">
        <v>32</v>
      </c>
      <c r="B21" s="136"/>
      <c r="C21" s="136"/>
      <c r="D21" s="136"/>
      <c r="E21" s="136"/>
      <c r="F21" s="136"/>
      <c r="G21" s="136"/>
      <c r="H21" s="137"/>
      <c r="I21" s="49">
        <f xml:space="preserve"> SUM(I14:I20)</f>
        <v>0</v>
      </c>
      <c r="J21" s="49">
        <f>SUM(J14:J20)</f>
        <v>0</v>
      </c>
      <c r="K21" s="49">
        <f>SUM(K14:K20)</f>
        <v>0</v>
      </c>
    </row>
    <row r="22" spans="1:11" ht="15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</row>
    <row r="23" spans="1:11">
      <c r="A23" s="138" t="s">
        <v>488</v>
      </c>
      <c r="B23" s="138"/>
      <c r="C23" s="138"/>
      <c r="D23" s="138"/>
      <c r="E23" s="138"/>
      <c r="F23" s="138"/>
      <c r="G23" s="138"/>
      <c r="H23" s="138"/>
      <c r="I23" s="138"/>
      <c r="J23" s="138"/>
      <c r="K23" s="138"/>
    </row>
    <row r="24" spans="1:11">
      <c r="A24" s="138" t="s">
        <v>33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</row>
    <row r="25" spans="1:11" ht="1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52"/>
    </row>
    <row r="26" spans="1:1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8" customHeight="1">
      <c r="A27" s="139" t="s">
        <v>504</v>
      </c>
      <c r="B27" s="139"/>
      <c r="C27" s="139"/>
      <c r="D27" s="139"/>
      <c r="E27" s="139"/>
      <c r="F27" s="139"/>
      <c r="G27" s="139"/>
      <c r="H27" s="139"/>
      <c r="I27" s="139"/>
      <c r="J27" s="139"/>
      <c r="K27" s="139"/>
    </row>
    <row r="28" spans="1:11" ht="18" customHeight="1">
      <c r="A28" s="139"/>
      <c r="B28" s="139"/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>
      <c r="E29" s="36"/>
      <c r="F29" s="33"/>
      <c r="G29" s="34"/>
      <c r="H29" s="35"/>
      <c r="I29" s="35"/>
    </row>
    <row r="30" spans="1:11">
      <c r="E30" s="36"/>
      <c r="F30" s="33"/>
      <c r="G30" s="34"/>
      <c r="H30" s="35"/>
      <c r="I30" s="35"/>
    </row>
  </sheetData>
  <mergeCells count="17">
    <mergeCell ref="K6:K9"/>
    <mergeCell ref="A21:H21"/>
    <mergeCell ref="A23:K23"/>
    <mergeCell ref="A27:K28"/>
    <mergeCell ref="A24:K24"/>
    <mergeCell ref="C2:F2"/>
    <mergeCell ref="B3:J3"/>
    <mergeCell ref="A6:A9"/>
    <mergeCell ref="B6:B9"/>
    <mergeCell ref="C6:C9"/>
    <mergeCell ref="D6:D9"/>
    <mergeCell ref="E6:E9"/>
    <mergeCell ref="F6:F9"/>
    <mergeCell ref="G6:G9"/>
    <mergeCell ref="H6:H9"/>
    <mergeCell ref="I6:I9"/>
    <mergeCell ref="J6:J9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</sheetPr>
  <dimension ref="A2:L47"/>
  <sheetViews>
    <sheetView topLeftCell="A29" workbookViewId="0">
      <selection activeCell="E41" sqref="E41"/>
    </sheetView>
  </sheetViews>
  <sheetFormatPr baseColWidth="10" defaultColWidth="8.6640625" defaultRowHeight="14"/>
  <cols>
    <col min="1" max="1" width="5.6640625" customWidth="1"/>
    <col min="2" max="2" width="25.6640625" customWidth="1"/>
    <col min="3" max="3" width="52.33203125" customWidth="1"/>
    <col min="6" max="8" width="12.6640625" customWidth="1"/>
    <col min="9" max="9" width="13.33203125" customWidth="1"/>
    <col min="10" max="10" width="12.6640625" customWidth="1"/>
    <col min="11" max="11" width="13.1640625" customWidth="1"/>
  </cols>
  <sheetData>
    <row r="2" spans="1:11" ht="25.25" customHeight="1">
      <c r="A2" s="41"/>
      <c r="B2" s="41"/>
      <c r="C2" s="41"/>
      <c r="D2" s="41"/>
      <c r="E2" s="41"/>
      <c r="F2" s="41"/>
      <c r="G2" s="41"/>
      <c r="H2" s="41"/>
      <c r="I2" s="147" t="s">
        <v>34</v>
      </c>
      <c r="J2" s="147"/>
      <c r="K2" s="147"/>
    </row>
    <row r="3" spans="1:11" ht="25.25" customHeight="1">
      <c r="A3" s="41"/>
      <c r="B3" s="41"/>
      <c r="C3" s="148" t="s">
        <v>1</v>
      </c>
      <c r="D3" s="148"/>
      <c r="E3" s="148"/>
      <c r="F3" s="148"/>
      <c r="G3" s="148"/>
      <c r="H3" s="148"/>
      <c r="I3" s="53"/>
      <c r="J3" s="53"/>
      <c r="K3" s="53"/>
    </row>
    <row r="4" spans="1:11" ht="25.25" customHeight="1">
      <c r="A4" s="41"/>
      <c r="B4" s="41"/>
      <c r="C4" s="54" t="s">
        <v>35</v>
      </c>
      <c r="D4" s="54"/>
      <c r="E4" s="54"/>
      <c r="F4" s="54"/>
      <c r="G4" s="54"/>
      <c r="H4" s="54"/>
      <c r="I4" s="53"/>
      <c r="J4" s="53"/>
      <c r="K4" s="53"/>
    </row>
    <row r="5" spans="1:11" ht="25.25" customHeight="1">
      <c r="A5" s="41"/>
      <c r="B5" s="41"/>
      <c r="C5" s="55"/>
      <c r="D5" s="55"/>
      <c r="E5" s="55"/>
      <c r="F5" s="55"/>
      <c r="G5" s="55"/>
      <c r="H5" s="55"/>
      <c r="I5" s="53"/>
      <c r="J5" s="53"/>
      <c r="K5" s="53"/>
    </row>
    <row r="6" spans="1:11" ht="15" customHeight="1">
      <c r="A6" s="149" t="s">
        <v>36</v>
      </c>
      <c r="B6" s="149"/>
      <c r="C6" s="149"/>
      <c r="D6" s="149"/>
      <c r="E6" s="55"/>
      <c r="F6" s="55"/>
      <c r="G6" s="55"/>
      <c r="H6" s="55"/>
      <c r="I6" s="53"/>
      <c r="J6" s="53"/>
      <c r="K6" s="53"/>
    </row>
    <row r="7" spans="1:11" ht="15" customHeight="1">
      <c r="A7" s="149" t="s">
        <v>37</v>
      </c>
      <c r="B7" s="149"/>
      <c r="C7" s="149"/>
      <c r="D7" s="55"/>
      <c r="E7" s="55"/>
      <c r="F7" s="55"/>
      <c r="G7" s="55"/>
      <c r="H7" s="55"/>
      <c r="I7" s="53"/>
      <c r="J7" s="53"/>
      <c r="K7" s="53"/>
    </row>
    <row r="8" spans="1:11" ht="16" thickBot="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>
      <c r="A9" s="140" t="s">
        <v>3</v>
      </c>
      <c r="B9" s="140" t="s">
        <v>4</v>
      </c>
      <c r="C9" s="140" t="s">
        <v>5</v>
      </c>
      <c r="D9" s="140" t="s">
        <v>6</v>
      </c>
      <c r="E9" s="140" t="s">
        <v>7</v>
      </c>
      <c r="F9" s="140" t="s">
        <v>8</v>
      </c>
      <c r="G9" s="140" t="s">
        <v>9</v>
      </c>
      <c r="H9" s="140" t="s">
        <v>10</v>
      </c>
      <c r="I9" s="140" t="s">
        <v>11</v>
      </c>
      <c r="J9" s="140" t="s">
        <v>12</v>
      </c>
      <c r="K9" s="140" t="s">
        <v>13</v>
      </c>
    </row>
    <row r="10" spans="1:11">
      <c r="A10" s="141"/>
      <c r="B10" s="141"/>
      <c r="C10" s="141"/>
      <c r="D10" s="141"/>
      <c r="E10" s="141"/>
      <c r="F10" s="141"/>
      <c r="G10" s="141"/>
      <c r="H10" s="141"/>
      <c r="I10" s="141"/>
      <c r="J10" s="141"/>
      <c r="K10" s="141"/>
    </row>
    <row r="11" spans="1:11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</row>
    <row r="12" spans="1:11">
      <c r="A12" s="142"/>
      <c r="B12" s="142"/>
      <c r="C12" s="142"/>
      <c r="D12" s="142"/>
      <c r="E12" s="142"/>
      <c r="F12" s="142"/>
      <c r="G12" s="142"/>
      <c r="H12" s="142"/>
      <c r="I12" s="142"/>
      <c r="J12" s="142"/>
      <c r="K12" s="142"/>
    </row>
    <row r="13" spans="1:11" ht="32">
      <c r="A13" s="106"/>
      <c r="B13" s="107"/>
      <c r="C13" s="107"/>
      <c r="D13" s="107"/>
      <c r="E13" s="107"/>
      <c r="F13" s="107"/>
      <c r="G13" s="107"/>
      <c r="H13" s="107"/>
      <c r="I13" s="107" t="s">
        <v>14</v>
      </c>
      <c r="J13" s="107" t="s">
        <v>15</v>
      </c>
      <c r="K13" s="107" t="s">
        <v>16</v>
      </c>
    </row>
    <row r="14" spans="1:11" ht="15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8"/>
    </row>
    <row r="15" spans="1:11" ht="15">
      <c r="A15" s="105">
        <v>1</v>
      </c>
      <c r="B15" s="109">
        <v>2</v>
      </c>
      <c r="C15" s="109">
        <v>3</v>
      </c>
      <c r="D15" s="109">
        <v>4</v>
      </c>
      <c r="E15" s="109">
        <v>5</v>
      </c>
      <c r="F15" s="110">
        <v>6</v>
      </c>
      <c r="G15" s="109">
        <v>7</v>
      </c>
      <c r="H15" s="110">
        <v>8</v>
      </c>
      <c r="I15" s="110">
        <v>9</v>
      </c>
      <c r="J15" s="110">
        <v>10</v>
      </c>
      <c r="K15" s="110">
        <v>11</v>
      </c>
    </row>
    <row r="16" spans="1:11" ht="15">
      <c r="A16" s="108"/>
      <c r="B16" s="108"/>
      <c r="C16" s="108"/>
      <c r="D16" s="108"/>
      <c r="E16" s="108"/>
      <c r="F16" s="108"/>
      <c r="G16" s="108"/>
      <c r="H16" s="108"/>
      <c r="I16" s="108"/>
      <c r="J16" s="108"/>
      <c r="K16" s="108"/>
    </row>
    <row r="17" spans="1:12" ht="40.25" customHeight="1">
      <c r="A17" s="56">
        <v>1</v>
      </c>
      <c r="B17" s="57" t="s">
        <v>38</v>
      </c>
      <c r="C17" s="58" t="s">
        <v>39</v>
      </c>
      <c r="D17" s="56" t="s">
        <v>19</v>
      </c>
      <c r="E17" s="59">
        <v>230</v>
      </c>
      <c r="F17" s="60"/>
      <c r="G17" s="61"/>
      <c r="H17" s="60">
        <f>(F17*G17)+F17</f>
        <v>0</v>
      </c>
      <c r="I17" s="62">
        <f>E17*F17</f>
        <v>0</v>
      </c>
      <c r="J17" s="62">
        <f>I17*G17</f>
        <v>0</v>
      </c>
      <c r="K17" s="62">
        <f>I17+J17</f>
        <v>0</v>
      </c>
      <c r="L17" s="3"/>
    </row>
    <row r="18" spans="1:12" ht="53.25" customHeight="1">
      <c r="A18" s="56">
        <v>2</v>
      </c>
      <c r="B18" s="58" t="s">
        <v>40</v>
      </c>
      <c r="C18" s="63" t="s">
        <v>41</v>
      </c>
      <c r="D18" s="56" t="s">
        <v>19</v>
      </c>
      <c r="E18" s="59">
        <v>750</v>
      </c>
      <c r="F18" s="60"/>
      <c r="G18" s="61"/>
      <c r="H18" s="60">
        <f t="shared" ref="H18:H41" si="0">(F18*G18)+F18</f>
        <v>0</v>
      </c>
      <c r="I18" s="62">
        <f t="shared" ref="I18:I40" si="1">E18*F18</f>
        <v>0</v>
      </c>
      <c r="J18" s="62">
        <f t="shared" ref="J18:J41" si="2">I18*G18</f>
        <v>0</v>
      </c>
      <c r="K18" s="62">
        <f t="shared" ref="K18:K41" si="3">I18+J18</f>
        <v>0</v>
      </c>
    </row>
    <row r="19" spans="1:12" ht="40.25" customHeight="1">
      <c r="A19" s="56">
        <v>3</v>
      </c>
      <c r="B19" s="58" t="s">
        <v>42</v>
      </c>
      <c r="C19" s="63" t="s">
        <v>43</v>
      </c>
      <c r="D19" s="56" t="s">
        <v>19</v>
      </c>
      <c r="E19" s="59">
        <v>100</v>
      </c>
      <c r="F19" s="60"/>
      <c r="G19" s="61"/>
      <c r="H19" s="60">
        <f t="shared" si="0"/>
        <v>0</v>
      </c>
      <c r="I19" s="62">
        <f t="shared" si="1"/>
        <v>0</v>
      </c>
      <c r="J19" s="62">
        <f t="shared" si="2"/>
        <v>0</v>
      </c>
      <c r="K19" s="62">
        <f t="shared" si="3"/>
        <v>0</v>
      </c>
    </row>
    <row r="20" spans="1:12" ht="51.75" customHeight="1">
      <c r="A20" s="56">
        <v>4</v>
      </c>
      <c r="B20" s="58" t="s">
        <v>44</v>
      </c>
      <c r="C20" s="63" t="s">
        <v>45</v>
      </c>
      <c r="D20" s="56" t="s">
        <v>19</v>
      </c>
      <c r="E20" s="59">
        <v>275</v>
      </c>
      <c r="F20" s="60"/>
      <c r="G20" s="61"/>
      <c r="H20" s="60">
        <f t="shared" si="0"/>
        <v>0</v>
      </c>
      <c r="I20" s="62">
        <f t="shared" si="1"/>
        <v>0</v>
      </c>
      <c r="J20" s="62">
        <f t="shared" si="2"/>
        <v>0</v>
      </c>
      <c r="K20" s="62">
        <f t="shared" si="3"/>
        <v>0</v>
      </c>
    </row>
    <row r="21" spans="1:12" ht="40.25" customHeight="1">
      <c r="A21" s="56">
        <v>5</v>
      </c>
      <c r="B21" s="58" t="s">
        <v>46</v>
      </c>
      <c r="C21" s="63" t="s">
        <v>47</v>
      </c>
      <c r="D21" s="56" t="s">
        <v>19</v>
      </c>
      <c r="E21" s="59">
        <v>175</v>
      </c>
      <c r="F21" s="60"/>
      <c r="G21" s="61"/>
      <c r="H21" s="60">
        <f t="shared" si="0"/>
        <v>0</v>
      </c>
      <c r="I21" s="62">
        <f t="shared" si="1"/>
        <v>0</v>
      </c>
      <c r="J21" s="62">
        <f t="shared" si="2"/>
        <v>0</v>
      </c>
      <c r="K21" s="62">
        <f t="shared" si="3"/>
        <v>0</v>
      </c>
    </row>
    <row r="22" spans="1:12" ht="40.25" customHeight="1">
      <c r="A22" s="56">
        <v>6</v>
      </c>
      <c r="B22" s="58" t="s">
        <v>48</v>
      </c>
      <c r="C22" s="58" t="s">
        <v>49</v>
      </c>
      <c r="D22" s="56" t="s">
        <v>19</v>
      </c>
      <c r="E22" s="59">
        <v>230</v>
      </c>
      <c r="F22" s="60"/>
      <c r="G22" s="61"/>
      <c r="H22" s="60">
        <f t="shared" si="0"/>
        <v>0</v>
      </c>
      <c r="I22" s="62">
        <f t="shared" si="1"/>
        <v>0</v>
      </c>
      <c r="J22" s="62">
        <f t="shared" si="2"/>
        <v>0</v>
      </c>
      <c r="K22" s="62">
        <f t="shared" si="3"/>
        <v>0</v>
      </c>
    </row>
    <row r="23" spans="1:12" ht="40.25" customHeight="1">
      <c r="A23" s="56">
        <v>7</v>
      </c>
      <c r="B23" s="58" t="s">
        <v>50</v>
      </c>
      <c r="C23" s="58" t="s">
        <v>51</v>
      </c>
      <c r="D23" s="56" t="s">
        <v>19</v>
      </c>
      <c r="E23" s="59">
        <v>280</v>
      </c>
      <c r="F23" s="60"/>
      <c r="G23" s="61"/>
      <c r="H23" s="60">
        <f t="shared" si="0"/>
        <v>0</v>
      </c>
      <c r="I23" s="62">
        <f t="shared" si="1"/>
        <v>0</v>
      </c>
      <c r="J23" s="62">
        <f t="shared" si="2"/>
        <v>0</v>
      </c>
      <c r="K23" s="62">
        <f t="shared" si="3"/>
        <v>0</v>
      </c>
    </row>
    <row r="24" spans="1:12" ht="40.25" customHeight="1">
      <c r="A24" s="56">
        <v>8</v>
      </c>
      <c r="B24" s="58" t="s">
        <v>52</v>
      </c>
      <c r="C24" s="63" t="s">
        <v>53</v>
      </c>
      <c r="D24" s="56" t="s">
        <v>19</v>
      </c>
      <c r="E24" s="59">
        <v>50</v>
      </c>
      <c r="F24" s="60"/>
      <c r="G24" s="61"/>
      <c r="H24" s="60">
        <f t="shared" si="0"/>
        <v>0</v>
      </c>
      <c r="I24" s="62">
        <f t="shared" si="1"/>
        <v>0</v>
      </c>
      <c r="J24" s="62">
        <f t="shared" si="2"/>
        <v>0</v>
      </c>
      <c r="K24" s="62">
        <f t="shared" si="3"/>
        <v>0</v>
      </c>
    </row>
    <row r="25" spans="1:12" ht="44.25" customHeight="1">
      <c r="A25" s="56">
        <v>9</v>
      </c>
      <c r="B25" s="58" t="s">
        <v>54</v>
      </c>
      <c r="C25" s="63" t="s">
        <v>55</v>
      </c>
      <c r="D25" s="56" t="s">
        <v>19</v>
      </c>
      <c r="E25" s="59">
        <v>10</v>
      </c>
      <c r="F25" s="60"/>
      <c r="G25" s="61"/>
      <c r="H25" s="60">
        <f t="shared" si="0"/>
        <v>0</v>
      </c>
      <c r="I25" s="62">
        <f t="shared" si="1"/>
        <v>0</v>
      </c>
      <c r="J25" s="62">
        <f t="shared" si="2"/>
        <v>0</v>
      </c>
      <c r="K25" s="62">
        <f t="shared" si="3"/>
        <v>0</v>
      </c>
    </row>
    <row r="26" spans="1:12" ht="40.25" customHeight="1">
      <c r="A26" s="56">
        <v>10</v>
      </c>
      <c r="B26" s="58" t="s">
        <v>56</v>
      </c>
      <c r="C26" s="58" t="s">
        <v>57</v>
      </c>
      <c r="D26" s="56" t="s">
        <v>19</v>
      </c>
      <c r="E26" s="59">
        <v>10</v>
      </c>
      <c r="F26" s="60"/>
      <c r="G26" s="61"/>
      <c r="H26" s="60">
        <f t="shared" si="0"/>
        <v>0</v>
      </c>
      <c r="I26" s="62">
        <f t="shared" si="1"/>
        <v>0</v>
      </c>
      <c r="J26" s="62">
        <f t="shared" si="2"/>
        <v>0</v>
      </c>
      <c r="K26" s="62">
        <f t="shared" si="3"/>
        <v>0</v>
      </c>
    </row>
    <row r="27" spans="1:12" ht="40.25" customHeight="1">
      <c r="A27" s="56">
        <v>11</v>
      </c>
      <c r="B27" s="58" t="s">
        <v>58</v>
      </c>
      <c r="C27" s="58" t="s">
        <v>59</v>
      </c>
      <c r="D27" s="56" t="s">
        <v>19</v>
      </c>
      <c r="E27" s="59">
        <v>60</v>
      </c>
      <c r="F27" s="60"/>
      <c r="G27" s="61"/>
      <c r="H27" s="60">
        <f t="shared" si="0"/>
        <v>0</v>
      </c>
      <c r="I27" s="62">
        <f t="shared" si="1"/>
        <v>0</v>
      </c>
      <c r="J27" s="62">
        <f t="shared" si="2"/>
        <v>0</v>
      </c>
      <c r="K27" s="62">
        <f t="shared" si="3"/>
        <v>0</v>
      </c>
    </row>
    <row r="28" spans="1:12" ht="40.25" customHeight="1">
      <c r="A28" s="56">
        <v>12</v>
      </c>
      <c r="B28" s="58" t="s">
        <v>60</v>
      </c>
      <c r="C28" s="58" t="s">
        <v>61</v>
      </c>
      <c r="D28" s="56" t="s">
        <v>19</v>
      </c>
      <c r="E28" s="59">
        <v>50</v>
      </c>
      <c r="F28" s="60"/>
      <c r="G28" s="61"/>
      <c r="H28" s="60">
        <f t="shared" si="0"/>
        <v>0</v>
      </c>
      <c r="I28" s="62">
        <f t="shared" si="1"/>
        <v>0</v>
      </c>
      <c r="J28" s="62">
        <f t="shared" si="2"/>
        <v>0</v>
      </c>
      <c r="K28" s="62">
        <f t="shared" si="3"/>
        <v>0</v>
      </c>
    </row>
    <row r="29" spans="1:12" ht="40.25" customHeight="1">
      <c r="A29" s="56">
        <v>13</v>
      </c>
      <c r="B29" s="58" t="s">
        <v>62</v>
      </c>
      <c r="C29" s="58" t="s">
        <v>61</v>
      </c>
      <c r="D29" s="56" t="s">
        <v>19</v>
      </c>
      <c r="E29" s="59">
        <v>30</v>
      </c>
      <c r="F29" s="60"/>
      <c r="G29" s="61"/>
      <c r="H29" s="60">
        <f t="shared" si="0"/>
        <v>0</v>
      </c>
      <c r="I29" s="62">
        <f t="shared" si="1"/>
        <v>0</v>
      </c>
      <c r="J29" s="62">
        <f t="shared" si="2"/>
        <v>0</v>
      </c>
      <c r="K29" s="62">
        <f t="shared" si="3"/>
        <v>0</v>
      </c>
    </row>
    <row r="30" spans="1:12" ht="40.25" customHeight="1">
      <c r="A30" s="56">
        <v>14</v>
      </c>
      <c r="B30" s="58" t="s">
        <v>63</v>
      </c>
      <c r="C30" s="58" t="s">
        <v>491</v>
      </c>
      <c r="D30" s="56" t="s">
        <v>64</v>
      </c>
      <c r="E30" s="59">
        <v>1</v>
      </c>
      <c r="F30" s="60"/>
      <c r="G30" s="61"/>
      <c r="H30" s="60">
        <f t="shared" si="0"/>
        <v>0</v>
      </c>
      <c r="I30" s="62">
        <f t="shared" si="1"/>
        <v>0</v>
      </c>
      <c r="J30" s="62">
        <f t="shared" si="2"/>
        <v>0</v>
      </c>
      <c r="K30" s="62">
        <f t="shared" si="3"/>
        <v>0</v>
      </c>
    </row>
    <row r="31" spans="1:12" ht="40.25" customHeight="1">
      <c r="A31" s="56">
        <v>15</v>
      </c>
      <c r="B31" s="58" t="s">
        <v>65</v>
      </c>
      <c r="C31" s="58" t="s">
        <v>66</v>
      </c>
      <c r="D31" s="56" t="s">
        <v>19</v>
      </c>
      <c r="E31" s="59">
        <v>100</v>
      </c>
      <c r="F31" s="60"/>
      <c r="G31" s="61"/>
      <c r="H31" s="60">
        <f t="shared" si="0"/>
        <v>0</v>
      </c>
      <c r="I31" s="62">
        <f t="shared" si="1"/>
        <v>0</v>
      </c>
      <c r="J31" s="62">
        <f t="shared" si="2"/>
        <v>0</v>
      </c>
      <c r="K31" s="62">
        <f t="shared" si="3"/>
        <v>0</v>
      </c>
    </row>
    <row r="32" spans="1:12" ht="40.25" customHeight="1">
      <c r="A32" s="56">
        <v>16</v>
      </c>
      <c r="B32" s="58" t="s">
        <v>67</v>
      </c>
      <c r="C32" s="58" t="s">
        <v>68</v>
      </c>
      <c r="D32" s="56" t="s">
        <v>19</v>
      </c>
      <c r="E32" s="59">
        <v>50</v>
      </c>
      <c r="F32" s="60"/>
      <c r="G32" s="61"/>
      <c r="H32" s="60">
        <f t="shared" si="0"/>
        <v>0</v>
      </c>
      <c r="I32" s="62">
        <f t="shared" si="1"/>
        <v>0</v>
      </c>
      <c r="J32" s="62">
        <f t="shared" si="2"/>
        <v>0</v>
      </c>
      <c r="K32" s="62">
        <f t="shared" si="3"/>
        <v>0</v>
      </c>
    </row>
    <row r="33" spans="1:12" ht="40.25" customHeight="1">
      <c r="A33" s="56">
        <v>17</v>
      </c>
      <c r="B33" s="58" t="s">
        <v>69</v>
      </c>
      <c r="C33" s="58" t="s">
        <v>501</v>
      </c>
      <c r="D33" s="56" t="s">
        <v>19</v>
      </c>
      <c r="E33" s="59">
        <v>120</v>
      </c>
      <c r="F33" s="60"/>
      <c r="G33" s="61"/>
      <c r="H33" s="60">
        <f t="shared" si="0"/>
        <v>0</v>
      </c>
      <c r="I33" s="62">
        <f t="shared" si="1"/>
        <v>0</v>
      </c>
      <c r="J33" s="62">
        <f t="shared" si="2"/>
        <v>0</v>
      </c>
      <c r="K33" s="62">
        <f t="shared" si="3"/>
        <v>0</v>
      </c>
    </row>
    <row r="34" spans="1:12" ht="40.25" customHeight="1">
      <c r="A34" s="56">
        <v>18</v>
      </c>
      <c r="B34" s="58" t="s">
        <v>70</v>
      </c>
      <c r="C34" s="58" t="s">
        <v>68</v>
      </c>
      <c r="D34" s="56" t="s">
        <v>19</v>
      </c>
      <c r="E34" s="59">
        <v>50</v>
      </c>
      <c r="F34" s="60"/>
      <c r="G34" s="61"/>
      <c r="H34" s="60">
        <f t="shared" si="0"/>
        <v>0</v>
      </c>
      <c r="I34" s="62">
        <f t="shared" si="1"/>
        <v>0</v>
      </c>
      <c r="J34" s="62">
        <f t="shared" si="2"/>
        <v>0</v>
      </c>
      <c r="K34" s="62">
        <f t="shared" si="3"/>
        <v>0</v>
      </c>
    </row>
    <row r="35" spans="1:12" ht="40.25" customHeight="1">
      <c r="A35" s="56">
        <v>19</v>
      </c>
      <c r="B35" s="58" t="s">
        <v>71</v>
      </c>
      <c r="C35" s="58" t="s">
        <v>72</v>
      </c>
      <c r="D35" s="56" t="s">
        <v>64</v>
      </c>
      <c r="E35" s="59">
        <v>525</v>
      </c>
      <c r="F35" s="60"/>
      <c r="G35" s="61"/>
      <c r="H35" s="60">
        <f t="shared" si="0"/>
        <v>0</v>
      </c>
      <c r="I35" s="62">
        <f t="shared" si="1"/>
        <v>0</v>
      </c>
      <c r="J35" s="62">
        <f t="shared" si="2"/>
        <v>0</v>
      </c>
      <c r="K35" s="62">
        <f t="shared" si="3"/>
        <v>0</v>
      </c>
    </row>
    <row r="36" spans="1:12" ht="40.25" customHeight="1">
      <c r="A36" s="56">
        <v>20</v>
      </c>
      <c r="B36" s="63" t="s">
        <v>73</v>
      </c>
      <c r="C36" s="58" t="s">
        <v>74</v>
      </c>
      <c r="D36" s="56" t="s">
        <v>19</v>
      </c>
      <c r="E36" s="59">
        <v>80</v>
      </c>
      <c r="F36" s="60"/>
      <c r="G36" s="61"/>
      <c r="H36" s="60">
        <f t="shared" si="0"/>
        <v>0</v>
      </c>
      <c r="I36" s="62">
        <f t="shared" si="1"/>
        <v>0</v>
      </c>
      <c r="J36" s="62">
        <f t="shared" si="2"/>
        <v>0</v>
      </c>
      <c r="K36" s="62">
        <f t="shared" si="3"/>
        <v>0</v>
      </c>
    </row>
    <row r="37" spans="1:12" ht="40.25" customHeight="1">
      <c r="A37" s="56">
        <v>21</v>
      </c>
      <c r="B37" s="63" t="s">
        <v>75</v>
      </c>
      <c r="C37" s="58" t="s">
        <v>76</v>
      </c>
      <c r="D37" s="56" t="s">
        <v>19</v>
      </c>
      <c r="E37" s="59">
        <v>30</v>
      </c>
      <c r="F37" s="60"/>
      <c r="G37" s="61"/>
      <c r="H37" s="60">
        <f t="shared" si="0"/>
        <v>0</v>
      </c>
      <c r="I37" s="62">
        <f t="shared" si="1"/>
        <v>0</v>
      </c>
      <c r="J37" s="62">
        <f t="shared" si="2"/>
        <v>0</v>
      </c>
      <c r="K37" s="62">
        <f t="shared" si="3"/>
        <v>0</v>
      </c>
    </row>
    <row r="38" spans="1:12" ht="40.25" customHeight="1">
      <c r="A38" s="56">
        <v>22</v>
      </c>
      <c r="B38" s="63" t="s">
        <v>77</v>
      </c>
      <c r="C38" s="58" t="s">
        <v>74</v>
      </c>
      <c r="D38" s="56" t="s">
        <v>19</v>
      </c>
      <c r="E38" s="59">
        <v>30</v>
      </c>
      <c r="F38" s="60"/>
      <c r="G38" s="61"/>
      <c r="H38" s="60">
        <f t="shared" si="0"/>
        <v>0</v>
      </c>
      <c r="I38" s="62">
        <f t="shared" si="1"/>
        <v>0</v>
      </c>
      <c r="J38" s="62">
        <f t="shared" si="2"/>
        <v>0</v>
      </c>
      <c r="K38" s="62">
        <f t="shared" si="3"/>
        <v>0</v>
      </c>
    </row>
    <row r="39" spans="1:12" ht="40.25" customHeight="1">
      <c r="A39" s="56">
        <v>23</v>
      </c>
      <c r="B39" s="63" t="s">
        <v>78</v>
      </c>
      <c r="C39" s="58" t="s">
        <v>74</v>
      </c>
      <c r="D39" s="56" t="s">
        <v>19</v>
      </c>
      <c r="E39" s="59">
        <v>30</v>
      </c>
      <c r="F39" s="60"/>
      <c r="G39" s="61"/>
      <c r="H39" s="60">
        <f t="shared" si="0"/>
        <v>0</v>
      </c>
      <c r="I39" s="62">
        <f t="shared" si="1"/>
        <v>0</v>
      </c>
      <c r="J39" s="62">
        <f t="shared" si="2"/>
        <v>0</v>
      </c>
      <c r="K39" s="62">
        <f t="shared" si="3"/>
        <v>0</v>
      </c>
    </row>
    <row r="40" spans="1:12" ht="40.25" customHeight="1">
      <c r="A40" s="56">
        <v>24</v>
      </c>
      <c r="B40" s="63" t="s">
        <v>489</v>
      </c>
      <c r="C40" s="58" t="s">
        <v>49</v>
      </c>
      <c r="D40" s="56" t="s">
        <v>19</v>
      </c>
      <c r="E40" s="59">
        <v>50</v>
      </c>
      <c r="F40" s="60"/>
      <c r="G40" s="61"/>
      <c r="H40" s="60">
        <f t="shared" si="0"/>
        <v>0</v>
      </c>
      <c r="I40" s="62">
        <f t="shared" si="1"/>
        <v>0</v>
      </c>
      <c r="J40" s="62">
        <f t="shared" si="2"/>
        <v>0</v>
      </c>
      <c r="K40" s="62">
        <f t="shared" si="3"/>
        <v>0</v>
      </c>
    </row>
    <row r="41" spans="1:12" ht="40.25" customHeight="1">
      <c r="A41" s="56">
        <v>25</v>
      </c>
      <c r="B41" s="58" t="s">
        <v>490</v>
      </c>
      <c r="C41" s="64" t="s">
        <v>49</v>
      </c>
      <c r="D41" s="56" t="s">
        <v>19</v>
      </c>
      <c r="E41" s="65">
        <v>20</v>
      </c>
      <c r="F41" s="60"/>
      <c r="G41" s="61"/>
      <c r="H41" s="60">
        <f t="shared" si="0"/>
        <v>0</v>
      </c>
      <c r="I41" s="62">
        <f>E39*F41</f>
        <v>0</v>
      </c>
      <c r="J41" s="62">
        <f t="shared" si="2"/>
        <v>0</v>
      </c>
      <c r="K41" s="62">
        <f t="shared" si="3"/>
        <v>0</v>
      </c>
    </row>
    <row r="42" spans="1:12" ht="40.25" customHeight="1">
      <c r="A42" s="143" t="s">
        <v>32</v>
      </c>
      <c r="B42" s="144"/>
      <c r="C42" s="144"/>
      <c r="D42" s="144"/>
      <c r="E42" s="144"/>
      <c r="F42" s="144"/>
      <c r="G42" s="144"/>
      <c r="H42" s="145"/>
      <c r="I42" s="66">
        <f>SUM(I17:I41)</f>
        <v>0</v>
      </c>
      <c r="J42" s="66">
        <f>SUM(J17:J41)</f>
        <v>0</v>
      </c>
      <c r="K42" s="66">
        <f>SUM(K17:K41)</f>
        <v>0</v>
      </c>
    </row>
    <row r="43" spans="1:12" ht="40.25" customHeight="1">
      <c r="A43" s="67" t="s">
        <v>492</v>
      </c>
      <c r="B43" s="67"/>
      <c r="C43" s="67"/>
      <c r="D43" s="67"/>
      <c r="E43" s="67"/>
      <c r="F43" s="67"/>
      <c r="G43" s="67"/>
      <c r="H43" s="67"/>
      <c r="I43" s="67"/>
      <c r="J43" s="57"/>
      <c r="K43" s="40"/>
    </row>
    <row r="44" spans="1:12" ht="35.25" customHeight="1">
      <c r="A44" s="146" t="s">
        <v>33</v>
      </c>
      <c r="B44" s="146"/>
      <c r="C44" s="146"/>
      <c r="D44" s="146"/>
      <c r="E44" s="146"/>
      <c r="F44" s="146"/>
      <c r="G44" s="40"/>
      <c r="H44" s="69"/>
      <c r="I44" s="69"/>
      <c r="J44" s="69"/>
      <c r="K44" s="68"/>
      <c r="L44" s="31"/>
    </row>
    <row r="45" spans="1:12" ht="40.25" customHeight="1">
      <c r="G45" s="34"/>
      <c r="H45" s="34"/>
      <c r="I45" s="34"/>
      <c r="J45" s="34"/>
      <c r="K45" s="35"/>
      <c r="L45" s="35"/>
    </row>
    <row r="46" spans="1:12" ht="24" customHeight="1">
      <c r="A46" s="139" t="s">
        <v>504</v>
      </c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35"/>
    </row>
    <row r="47" spans="1:12" ht="14.25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</sheetData>
  <mergeCells count="18">
    <mergeCell ref="I2:K2"/>
    <mergeCell ref="C3:H3"/>
    <mergeCell ref="A6:D6"/>
    <mergeCell ref="A7:C7"/>
    <mergeCell ref="A9:A12"/>
    <mergeCell ref="B9:B12"/>
    <mergeCell ref="C9:C12"/>
    <mergeCell ref="D9:D12"/>
    <mergeCell ref="E9:E12"/>
    <mergeCell ref="F9:F12"/>
    <mergeCell ref="G9:G12"/>
    <mergeCell ref="H9:H12"/>
    <mergeCell ref="I9:I12"/>
    <mergeCell ref="A46:K46"/>
    <mergeCell ref="J9:J12"/>
    <mergeCell ref="K9:K12"/>
    <mergeCell ref="A42:H42"/>
    <mergeCell ref="A44:F4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</sheetPr>
  <dimension ref="A1:K47"/>
  <sheetViews>
    <sheetView topLeftCell="A28" workbookViewId="0">
      <selection activeCell="E40" sqref="E40"/>
    </sheetView>
  </sheetViews>
  <sheetFormatPr baseColWidth="10" defaultColWidth="8.6640625" defaultRowHeight="14"/>
  <cols>
    <col min="2" max="2" width="25.6640625" customWidth="1"/>
    <col min="3" max="3" width="50.6640625" customWidth="1"/>
    <col min="6" max="8" width="12.6640625" customWidth="1"/>
    <col min="9" max="9" width="13.83203125" customWidth="1"/>
    <col min="10" max="10" width="12.6640625" customWidth="1"/>
    <col min="11" max="11" width="14.1640625" customWidth="1"/>
  </cols>
  <sheetData>
    <row r="1" spans="1:11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5">
      <c r="A2" s="40"/>
      <c r="B2" s="40"/>
      <c r="C2" s="40"/>
      <c r="D2" s="40"/>
      <c r="E2" s="40"/>
      <c r="F2" s="40"/>
      <c r="G2" s="40"/>
      <c r="H2" s="40"/>
      <c r="I2" s="151" t="s">
        <v>79</v>
      </c>
      <c r="J2" s="151"/>
      <c r="K2" s="151"/>
    </row>
    <row r="3" spans="1:11" ht="15">
      <c r="A3" s="40"/>
      <c r="B3" s="40"/>
      <c r="C3" s="131" t="s">
        <v>1</v>
      </c>
      <c r="D3" s="131"/>
      <c r="E3" s="131"/>
      <c r="F3" s="131"/>
      <c r="G3" s="131"/>
      <c r="H3" s="131"/>
      <c r="I3" s="70"/>
      <c r="J3" s="70"/>
      <c r="K3" s="70"/>
    </row>
    <row r="4" spans="1:11" ht="15">
      <c r="A4" s="40"/>
      <c r="B4" s="40"/>
      <c r="C4" s="55" t="s">
        <v>80</v>
      </c>
      <c r="D4" s="55"/>
      <c r="E4" s="55"/>
      <c r="F4" s="55"/>
      <c r="G4" s="55"/>
      <c r="H4" s="55"/>
      <c r="I4" s="70"/>
      <c r="J4" s="70"/>
      <c r="K4" s="70"/>
    </row>
    <row r="5" spans="1:11" ht="15">
      <c r="A5" s="40"/>
      <c r="B5" s="40"/>
      <c r="C5" s="55"/>
      <c r="D5" s="55"/>
      <c r="E5" s="55"/>
      <c r="F5" s="55"/>
      <c r="G5" s="55"/>
      <c r="H5" s="55"/>
      <c r="I5" s="70"/>
      <c r="J5" s="70"/>
      <c r="K5" s="70"/>
    </row>
    <row r="6" spans="1:11" ht="15">
      <c r="A6" s="152" t="s">
        <v>36</v>
      </c>
      <c r="B6" s="152"/>
      <c r="C6" s="152"/>
      <c r="D6" s="152"/>
      <c r="E6" s="72"/>
      <c r="F6" s="72"/>
      <c r="G6" s="55"/>
      <c r="H6" s="55"/>
      <c r="I6" s="70"/>
      <c r="J6" s="70"/>
      <c r="K6" s="70"/>
    </row>
    <row r="7" spans="1:11" ht="15">
      <c r="A7" s="40" t="s">
        <v>81</v>
      </c>
      <c r="B7" s="40"/>
      <c r="C7" s="40"/>
      <c r="D7" s="73"/>
      <c r="E7" s="72"/>
      <c r="F7" s="72"/>
      <c r="G7" s="55"/>
      <c r="H7" s="55"/>
      <c r="I7" s="70"/>
      <c r="J7" s="70"/>
      <c r="K7" s="70"/>
    </row>
    <row r="8" spans="1:11" ht="16" thickBot="1">
      <c r="A8" s="74"/>
      <c r="B8" s="74"/>
      <c r="C8" s="74"/>
      <c r="D8" s="74"/>
      <c r="E8" s="74"/>
      <c r="F8" s="74"/>
      <c r="G8" s="40"/>
      <c r="H8" s="40"/>
      <c r="I8" s="40"/>
      <c r="J8" s="40"/>
      <c r="K8" s="40"/>
    </row>
    <row r="9" spans="1:11">
      <c r="A9" s="153" t="s">
        <v>3</v>
      </c>
      <c r="B9" s="153" t="s">
        <v>4</v>
      </c>
      <c r="C9" s="153" t="s">
        <v>5</v>
      </c>
      <c r="D9" s="153" t="s">
        <v>6</v>
      </c>
      <c r="E9" s="153" t="s">
        <v>7</v>
      </c>
      <c r="F9" s="153" t="s">
        <v>8</v>
      </c>
      <c r="G9" s="153" t="s">
        <v>9</v>
      </c>
      <c r="H9" s="153" t="s">
        <v>10</v>
      </c>
      <c r="I9" s="153" t="s">
        <v>11</v>
      </c>
      <c r="J9" s="153" t="s">
        <v>12</v>
      </c>
      <c r="K9" s="153" t="s">
        <v>13</v>
      </c>
    </row>
    <row r="10" spans="1:11" ht="14" customHeight="1">
      <c r="A10" s="154"/>
      <c r="B10" s="154"/>
      <c r="C10" s="154"/>
      <c r="D10" s="154"/>
      <c r="E10" s="154"/>
      <c r="F10" s="154"/>
      <c r="G10" s="154"/>
      <c r="H10" s="154"/>
      <c r="I10" s="154"/>
      <c r="J10" s="154"/>
      <c r="K10" s="154"/>
    </row>
    <row r="11" spans="1:11">
      <c r="A11" s="154"/>
      <c r="B11" s="154"/>
      <c r="C11" s="154"/>
      <c r="D11" s="154"/>
      <c r="E11" s="154"/>
      <c r="F11" s="154"/>
      <c r="G11" s="154"/>
      <c r="H11" s="154"/>
      <c r="I11" s="154"/>
      <c r="J11" s="154"/>
      <c r="K11" s="154"/>
    </row>
    <row r="12" spans="1:11" ht="14" customHeight="1">
      <c r="A12" s="155"/>
      <c r="B12" s="155"/>
      <c r="C12" s="155"/>
      <c r="D12" s="155"/>
      <c r="E12" s="155"/>
      <c r="F12" s="155"/>
      <c r="G12" s="155"/>
      <c r="H12" s="155"/>
      <c r="I12" s="155"/>
      <c r="J12" s="155"/>
      <c r="K12" s="155"/>
    </row>
    <row r="13" spans="1:11">
      <c r="A13" s="111"/>
      <c r="B13" s="112"/>
      <c r="C13" s="112"/>
      <c r="D13" s="112"/>
      <c r="E13" s="112"/>
      <c r="F13" s="112"/>
      <c r="G13" s="112"/>
      <c r="H13" s="112"/>
      <c r="I13" s="112" t="s">
        <v>14</v>
      </c>
      <c r="J13" s="112" t="s">
        <v>15</v>
      </c>
      <c r="K13" s="112" t="s">
        <v>16</v>
      </c>
    </row>
    <row r="14" spans="1:11" ht="14" customHeight="1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</row>
    <row r="15" spans="1:11">
      <c r="A15" s="97">
        <v>1</v>
      </c>
      <c r="B15" s="102">
        <v>2</v>
      </c>
      <c r="C15" s="102">
        <v>3</v>
      </c>
      <c r="D15" s="102">
        <v>4</v>
      </c>
      <c r="E15" s="102">
        <v>5</v>
      </c>
      <c r="F15" s="103">
        <v>6</v>
      </c>
      <c r="G15" s="102">
        <v>7</v>
      </c>
      <c r="H15" s="103">
        <v>8</v>
      </c>
      <c r="I15" s="103">
        <v>9</v>
      </c>
      <c r="J15" s="103">
        <v>10</v>
      </c>
      <c r="K15" s="103">
        <v>11</v>
      </c>
    </row>
    <row r="16" spans="1:11" ht="14" customHeight="1">
      <c r="A16" s="113"/>
      <c r="B16" s="113"/>
      <c r="C16" s="113"/>
      <c r="D16" s="113"/>
      <c r="E16" s="113"/>
      <c r="F16" s="113"/>
      <c r="G16" s="113"/>
      <c r="H16" s="113"/>
      <c r="I16" s="113"/>
      <c r="J16" s="113"/>
      <c r="K16" s="113"/>
    </row>
    <row r="17" spans="1:11" ht="40.25" customHeight="1">
      <c r="A17" s="45">
        <v>1</v>
      </c>
      <c r="B17" s="75" t="s">
        <v>82</v>
      </c>
      <c r="C17" s="76" t="s">
        <v>83</v>
      </c>
      <c r="D17" s="45" t="s">
        <v>64</v>
      </c>
      <c r="E17" s="77">
        <v>600</v>
      </c>
      <c r="F17" s="78"/>
      <c r="G17" s="48"/>
      <c r="H17" s="79">
        <f>(F17*G17)+F17</f>
        <v>0</v>
      </c>
      <c r="I17" s="79">
        <f t="shared" ref="I17:I40" si="0">E17*F17</f>
        <v>0</v>
      </c>
      <c r="J17" s="79">
        <f t="shared" ref="J17:J40" si="1">I17*G17</f>
        <v>0</v>
      </c>
      <c r="K17" s="79">
        <f t="shared" ref="K17:K40" si="2">I17+J17</f>
        <v>0</v>
      </c>
    </row>
    <row r="18" spans="1:11" ht="40.25" customHeight="1">
      <c r="A18" s="45">
        <v>2</v>
      </c>
      <c r="B18" s="75" t="s">
        <v>84</v>
      </c>
      <c r="C18" s="80" t="s">
        <v>85</v>
      </c>
      <c r="D18" s="45" t="s">
        <v>64</v>
      </c>
      <c r="E18" s="77">
        <v>3800</v>
      </c>
      <c r="F18" s="78"/>
      <c r="G18" s="48"/>
      <c r="H18" s="79">
        <f t="shared" ref="H18:H40" si="3">(F18*G18)+F18</f>
        <v>0</v>
      </c>
      <c r="I18" s="79">
        <f t="shared" si="0"/>
        <v>0</v>
      </c>
      <c r="J18" s="79">
        <f t="shared" si="1"/>
        <v>0</v>
      </c>
      <c r="K18" s="79">
        <f t="shared" si="2"/>
        <v>0</v>
      </c>
    </row>
    <row r="19" spans="1:11" ht="40.25" customHeight="1">
      <c r="A19" s="45">
        <v>3</v>
      </c>
      <c r="B19" s="76" t="s">
        <v>86</v>
      </c>
      <c r="C19" s="81" t="s">
        <v>87</v>
      </c>
      <c r="D19" s="45" t="s">
        <v>19</v>
      </c>
      <c r="E19" s="77">
        <v>80</v>
      </c>
      <c r="F19" s="78"/>
      <c r="G19" s="48"/>
      <c r="H19" s="79">
        <f t="shared" si="3"/>
        <v>0</v>
      </c>
      <c r="I19" s="79">
        <f t="shared" si="0"/>
        <v>0</v>
      </c>
      <c r="J19" s="79">
        <f t="shared" si="1"/>
        <v>0</v>
      </c>
      <c r="K19" s="79">
        <f t="shared" si="2"/>
        <v>0</v>
      </c>
    </row>
    <row r="20" spans="1:11" ht="40.25" customHeight="1">
      <c r="A20" s="45">
        <v>4</v>
      </c>
      <c r="B20" s="75" t="s">
        <v>88</v>
      </c>
      <c r="C20" s="76" t="s">
        <v>89</v>
      </c>
      <c r="D20" s="45" t="s">
        <v>19</v>
      </c>
      <c r="E20" s="77">
        <v>100</v>
      </c>
      <c r="F20" s="78"/>
      <c r="G20" s="48"/>
      <c r="H20" s="79">
        <f t="shared" si="3"/>
        <v>0</v>
      </c>
      <c r="I20" s="79">
        <f t="shared" si="0"/>
        <v>0</v>
      </c>
      <c r="J20" s="79">
        <f t="shared" si="1"/>
        <v>0</v>
      </c>
      <c r="K20" s="79">
        <f t="shared" si="2"/>
        <v>0</v>
      </c>
    </row>
    <row r="21" spans="1:11" ht="40.25" customHeight="1">
      <c r="A21" s="45">
        <v>5</v>
      </c>
      <c r="B21" s="75" t="s">
        <v>90</v>
      </c>
      <c r="C21" s="76" t="s">
        <v>91</v>
      </c>
      <c r="D21" s="45" t="s">
        <v>19</v>
      </c>
      <c r="E21" s="77">
        <v>980</v>
      </c>
      <c r="F21" s="78"/>
      <c r="G21" s="48"/>
      <c r="H21" s="79">
        <f t="shared" si="3"/>
        <v>0</v>
      </c>
      <c r="I21" s="79">
        <f t="shared" si="0"/>
        <v>0</v>
      </c>
      <c r="J21" s="79">
        <f t="shared" si="1"/>
        <v>0</v>
      </c>
      <c r="K21" s="79">
        <f t="shared" si="2"/>
        <v>0</v>
      </c>
    </row>
    <row r="22" spans="1:11" ht="40.25" customHeight="1">
      <c r="A22" s="45">
        <v>6</v>
      </c>
      <c r="B22" s="75" t="s">
        <v>92</v>
      </c>
      <c r="C22" s="76" t="s">
        <v>93</v>
      </c>
      <c r="D22" s="45" t="s">
        <v>94</v>
      </c>
      <c r="E22" s="77">
        <v>170</v>
      </c>
      <c r="F22" s="78"/>
      <c r="G22" s="48"/>
      <c r="H22" s="79">
        <f t="shared" si="3"/>
        <v>0</v>
      </c>
      <c r="I22" s="79">
        <f t="shared" si="0"/>
        <v>0</v>
      </c>
      <c r="J22" s="79">
        <f t="shared" si="1"/>
        <v>0</v>
      </c>
      <c r="K22" s="79">
        <f t="shared" si="2"/>
        <v>0</v>
      </c>
    </row>
    <row r="23" spans="1:11" ht="40.25" customHeight="1">
      <c r="A23" s="45">
        <v>7</v>
      </c>
      <c r="B23" s="75" t="s">
        <v>95</v>
      </c>
      <c r="C23" s="76" t="s">
        <v>96</v>
      </c>
      <c r="D23" s="45" t="s">
        <v>19</v>
      </c>
      <c r="E23" s="77">
        <v>110</v>
      </c>
      <c r="F23" s="78"/>
      <c r="G23" s="48"/>
      <c r="H23" s="79">
        <f t="shared" si="3"/>
        <v>0</v>
      </c>
      <c r="I23" s="79">
        <f t="shared" si="0"/>
        <v>0</v>
      </c>
      <c r="J23" s="79">
        <f t="shared" si="1"/>
        <v>0</v>
      </c>
      <c r="K23" s="79">
        <f t="shared" si="2"/>
        <v>0</v>
      </c>
    </row>
    <row r="24" spans="1:11" ht="40.25" customHeight="1">
      <c r="A24" s="45">
        <v>8</v>
      </c>
      <c r="B24" s="75" t="s">
        <v>97</v>
      </c>
      <c r="C24" s="76" t="s">
        <v>98</v>
      </c>
      <c r="D24" s="45" t="s">
        <v>64</v>
      </c>
      <c r="E24" s="77">
        <v>1800</v>
      </c>
      <c r="F24" s="78"/>
      <c r="G24" s="48"/>
      <c r="H24" s="79">
        <f t="shared" si="3"/>
        <v>0</v>
      </c>
      <c r="I24" s="79">
        <f t="shared" si="0"/>
        <v>0</v>
      </c>
      <c r="J24" s="79">
        <f t="shared" si="1"/>
        <v>0</v>
      </c>
      <c r="K24" s="79">
        <f t="shared" si="2"/>
        <v>0</v>
      </c>
    </row>
    <row r="25" spans="1:11" ht="40.25" customHeight="1">
      <c r="A25" s="45">
        <v>9</v>
      </c>
      <c r="B25" s="75" t="s">
        <v>99</v>
      </c>
      <c r="C25" s="81" t="s">
        <v>100</v>
      </c>
      <c r="D25" s="45" t="s">
        <v>19</v>
      </c>
      <c r="E25" s="77">
        <v>250</v>
      </c>
      <c r="F25" s="78"/>
      <c r="G25" s="48"/>
      <c r="H25" s="79">
        <f t="shared" si="3"/>
        <v>0</v>
      </c>
      <c r="I25" s="79">
        <f t="shared" si="0"/>
        <v>0</v>
      </c>
      <c r="J25" s="79">
        <f t="shared" si="1"/>
        <v>0</v>
      </c>
      <c r="K25" s="79">
        <f t="shared" si="2"/>
        <v>0</v>
      </c>
    </row>
    <row r="26" spans="1:11" ht="40.25" customHeight="1">
      <c r="A26" s="45">
        <v>10</v>
      </c>
      <c r="B26" s="75" t="s">
        <v>101</v>
      </c>
      <c r="C26" s="76" t="s">
        <v>102</v>
      </c>
      <c r="D26" s="45" t="s">
        <v>64</v>
      </c>
      <c r="E26" s="77">
        <v>2800</v>
      </c>
      <c r="F26" s="78"/>
      <c r="G26" s="48"/>
      <c r="H26" s="79">
        <f t="shared" si="3"/>
        <v>0</v>
      </c>
      <c r="I26" s="79">
        <f t="shared" si="0"/>
        <v>0</v>
      </c>
      <c r="J26" s="79">
        <f t="shared" si="1"/>
        <v>0</v>
      </c>
      <c r="K26" s="79">
        <f t="shared" si="2"/>
        <v>0</v>
      </c>
    </row>
    <row r="27" spans="1:11" ht="40.25" customHeight="1">
      <c r="A27" s="45">
        <v>11</v>
      </c>
      <c r="B27" s="75" t="s">
        <v>103</v>
      </c>
      <c r="C27" s="76" t="s">
        <v>104</v>
      </c>
      <c r="D27" s="45" t="s">
        <v>64</v>
      </c>
      <c r="E27" s="77">
        <v>1700</v>
      </c>
      <c r="F27" s="78"/>
      <c r="G27" s="48"/>
      <c r="H27" s="79">
        <f t="shared" si="3"/>
        <v>0</v>
      </c>
      <c r="I27" s="79">
        <f t="shared" si="0"/>
        <v>0</v>
      </c>
      <c r="J27" s="79">
        <f t="shared" si="1"/>
        <v>0</v>
      </c>
      <c r="K27" s="79">
        <f t="shared" si="2"/>
        <v>0</v>
      </c>
    </row>
    <row r="28" spans="1:11" ht="40.25" customHeight="1">
      <c r="A28" s="45">
        <v>12</v>
      </c>
      <c r="B28" s="75" t="s">
        <v>105</v>
      </c>
      <c r="C28" s="76" t="s">
        <v>106</v>
      </c>
      <c r="D28" s="45" t="s">
        <v>64</v>
      </c>
      <c r="E28" s="77">
        <v>400</v>
      </c>
      <c r="F28" s="78"/>
      <c r="G28" s="48"/>
      <c r="H28" s="79">
        <f t="shared" si="3"/>
        <v>0</v>
      </c>
      <c r="I28" s="79">
        <f t="shared" si="0"/>
        <v>0</v>
      </c>
      <c r="J28" s="79">
        <f t="shared" si="1"/>
        <v>0</v>
      </c>
      <c r="K28" s="79">
        <f t="shared" si="2"/>
        <v>0</v>
      </c>
    </row>
    <row r="29" spans="1:11" ht="40.25" customHeight="1">
      <c r="A29" s="45">
        <v>13</v>
      </c>
      <c r="B29" s="75" t="s">
        <v>107</v>
      </c>
      <c r="C29" s="76" t="s">
        <v>108</v>
      </c>
      <c r="D29" s="45" t="s">
        <v>19</v>
      </c>
      <c r="E29" s="77">
        <v>150</v>
      </c>
      <c r="F29" s="78"/>
      <c r="G29" s="48"/>
      <c r="H29" s="79">
        <f t="shared" si="3"/>
        <v>0</v>
      </c>
      <c r="I29" s="79">
        <f t="shared" si="0"/>
        <v>0</v>
      </c>
      <c r="J29" s="79">
        <f t="shared" si="1"/>
        <v>0</v>
      </c>
      <c r="K29" s="79">
        <f t="shared" si="2"/>
        <v>0</v>
      </c>
    </row>
    <row r="30" spans="1:11" ht="40.25" customHeight="1">
      <c r="A30" s="45">
        <v>14</v>
      </c>
      <c r="B30" s="75" t="s">
        <v>109</v>
      </c>
      <c r="C30" s="76" t="s">
        <v>110</v>
      </c>
      <c r="D30" s="45" t="s">
        <v>111</v>
      </c>
      <c r="E30" s="77">
        <v>5000</v>
      </c>
      <c r="F30" s="78"/>
      <c r="G30" s="48"/>
      <c r="H30" s="79">
        <f t="shared" si="3"/>
        <v>0</v>
      </c>
      <c r="I30" s="79">
        <f t="shared" si="0"/>
        <v>0</v>
      </c>
      <c r="J30" s="79">
        <f t="shared" si="1"/>
        <v>0</v>
      </c>
      <c r="K30" s="79">
        <f t="shared" si="2"/>
        <v>0</v>
      </c>
    </row>
    <row r="31" spans="1:11" ht="40.25" customHeight="1">
      <c r="A31" s="45">
        <v>15</v>
      </c>
      <c r="B31" s="75" t="s">
        <v>112</v>
      </c>
      <c r="C31" s="76" t="s">
        <v>113</v>
      </c>
      <c r="D31" s="45" t="s">
        <v>64</v>
      </c>
      <c r="E31" s="77">
        <v>90</v>
      </c>
      <c r="F31" s="78"/>
      <c r="G31" s="48"/>
      <c r="H31" s="79">
        <f>(F31*G31)+F31</f>
        <v>0</v>
      </c>
      <c r="I31" s="79">
        <f t="shared" si="0"/>
        <v>0</v>
      </c>
      <c r="J31" s="79">
        <f t="shared" si="1"/>
        <v>0</v>
      </c>
      <c r="K31" s="79">
        <f t="shared" si="2"/>
        <v>0</v>
      </c>
    </row>
    <row r="32" spans="1:11" ht="40.25" customHeight="1">
      <c r="A32" s="45">
        <v>16</v>
      </c>
      <c r="B32" s="75" t="s">
        <v>114</v>
      </c>
      <c r="C32" s="76" t="s">
        <v>115</v>
      </c>
      <c r="D32" s="45" t="s">
        <v>19</v>
      </c>
      <c r="E32" s="77">
        <v>300</v>
      </c>
      <c r="F32" s="78"/>
      <c r="G32" s="48"/>
      <c r="H32" s="79">
        <f t="shared" si="3"/>
        <v>0</v>
      </c>
      <c r="I32" s="79">
        <f t="shared" si="0"/>
        <v>0</v>
      </c>
      <c r="J32" s="79">
        <f t="shared" si="1"/>
        <v>0</v>
      </c>
      <c r="K32" s="79">
        <f t="shared" si="2"/>
        <v>0</v>
      </c>
    </row>
    <row r="33" spans="1:11" ht="40.25" customHeight="1">
      <c r="A33" s="45">
        <v>17</v>
      </c>
      <c r="B33" s="75" t="s">
        <v>116</v>
      </c>
      <c r="C33" s="76" t="s">
        <v>117</v>
      </c>
      <c r="D33" s="45" t="s">
        <v>19</v>
      </c>
      <c r="E33" s="77">
        <v>600</v>
      </c>
      <c r="F33" s="78"/>
      <c r="G33" s="48"/>
      <c r="H33" s="79">
        <f t="shared" si="3"/>
        <v>0</v>
      </c>
      <c r="I33" s="79">
        <f t="shared" si="0"/>
        <v>0</v>
      </c>
      <c r="J33" s="79">
        <f t="shared" si="1"/>
        <v>0</v>
      </c>
      <c r="K33" s="79">
        <f t="shared" si="2"/>
        <v>0</v>
      </c>
    </row>
    <row r="34" spans="1:11" ht="40.25" customHeight="1">
      <c r="A34" s="45">
        <v>18</v>
      </c>
      <c r="B34" s="75" t="s">
        <v>118</v>
      </c>
      <c r="C34" s="76" t="s">
        <v>119</v>
      </c>
      <c r="D34" s="45" t="s">
        <v>19</v>
      </c>
      <c r="E34" s="77">
        <v>3</v>
      </c>
      <c r="F34" s="78"/>
      <c r="G34" s="48"/>
      <c r="H34" s="79">
        <f t="shared" si="3"/>
        <v>0</v>
      </c>
      <c r="I34" s="79">
        <f t="shared" si="0"/>
        <v>0</v>
      </c>
      <c r="J34" s="79">
        <f t="shared" si="1"/>
        <v>0</v>
      </c>
      <c r="K34" s="79">
        <f t="shared" si="2"/>
        <v>0</v>
      </c>
    </row>
    <row r="35" spans="1:11" ht="40.25" customHeight="1">
      <c r="A35" s="45">
        <v>19</v>
      </c>
      <c r="B35" s="75" t="s">
        <v>120</v>
      </c>
      <c r="C35" s="76" t="s">
        <v>121</v>
      </c>
      <c r="D35" s="45" t="s">
        <v>64</v>
      </c>
      <c r="E35" s="77">
        <v>400</v>
      </c>
      <c r="F35" s="78"/>
      <c r="G35" s="48"/>
      <c r="H35" s="79">
        <f t="shared" si="3"/>
        <v>0</v>
      </c>
      <c r="I35" s="79">
        <f t="shared" si="0"/>
        <v>0</v>
      </c>
      <c r="J35" s="79">
        <f t="shared" si="1"/>
        <v>0</v>
      </c>
      <c r="K35" s="79">
        <f t="shared" si="2"/>
        <v>0</v>
      </c>
    </row>
    <row r="36" spans="1:11" ht="40.25" customHeight="1">
      <c r="A36" s="45">
        <v>20</v>
      </c>
      <c r="B36" s="75" t="s">
        <v>122</v>
      </c>
      <c r="C36" s="76" t="s">
        <v>123</v>
      </c>
      <c r="D36" s="45" t="s">
        <v>64</v>
      </c>
      <c r="E36" s="77">
        <v>90</v>
      </c>
      <c r="F36" s="78"/>
      <c r="G36" s="48"/>
      <c r="H36" s="79">
        <f t="shared" si="3"/>
        <v>0</v>
      </c>
      <c r="I36" s="79">
        <f t="shared" si="0"/>
        <v>0</v>
      </c>
      <c r="J36" s="79">
        <f t="shared" si="1"/>
        <v>0</v>
      </c>
      <c r="K36" s="79">
        <f t="shared" si="2"/>
        <v>0</v>
      </c>
    </row>
    <row r="37" spans="1:11" ht="40.25" customHeight="1">
      <c r="A37" s="45">
        <v>21</v>
      </c>
      <c r="B37" s="76" t="s">
        <v>124</v>
      </c>
      <c r="C37" s="76" t="s">
        <v>125</v>
      </c>
      <c r="D37" s="45" t="s">
        <v>64</v>
      </c>
      <c r="E37" s="77">
        <v>700</v>
      </c>
      <c r="F37" s="78"/>
      <c r="G37" s="48"/>
      <c r="H37" s="79">
        <f t="shared" si="3"/>
        <v>0</v>
      </c>
      <c r="I37" s="79">
        <f t="shared" si="0"/>
        <v>0</v>
      </c>
      <c r="J37" s="79">
        <f t="shared" si="1"/>
        <v>0</v>
      </c>
      <c r="K37" s="79">
        <f t="shared" si="2"/>
        <v>0</v>
      </c>
    </row>
    <row r="38" spans="1:11" ht="40.25" customHeight="1">
      <c r="A38" s="45">
        <v>22</v>
      </c>
      <c r="B38" s="76" t="s">
        <v>126</v>
      </c>
      <c r="C38" s="76" t="s">
        <v>127</v>
      </c>
      <c r="D38" s="45" t="s">
        <v>64</v>
      </c>
      <c r="E38" s="77">
        <v>650</v>
      </c>
      <c r="F38" s="78"/>
      <c r="G38" s="48"/>
      <c r="H38" s="79">
        <f t="shared" si="3"/>
        <v>0</v>
      </c>
      <c r="I38" s="79">
        <f t="shared" si="0"/>
        <v>0</v>
      </c>
      <c r="J38" s="79">
        <f t="shared" si="1"/>
        <v>0</v>
      </c>
      <c r="K38" s="79">
        <f t="shared" si="2"/>
        <v>0</v>
      </c>
    </row>
    <row r="39" spans="1:11" ht="40.25" customHeight="1">
      <c r="A39" s="45">
        <v>23</v>
      </c>
      <c r="B39" s="76" t="s">
        <v>128</v>
      </c>
      <c r="C39" s="76" t="s">
        <v>129</v>
      </c>
      <c r="D39" s="45" t="s">
        <v>64</v>
      </c>
      <c r="E39" s="77">
        <v>5</v>
      </c>
      <c r="F39" s="78"/>
      <c r="G39" s="48"/>
      <c r="H39" s="79">
        <f t="shared" si="3"/>
        <v>0</v>
      </c>
      <c r="I39" s="79">
        <f t="shared" si="0"/>
        <v>0</v>
      </c>
      <c r="J39" s="79">
        <f t="shared" si="1"/>
        <v>0</v>
      </c>
      <c r="K39" s="79">
        <f t="shared" si="2"/>
        <v>0</v>
      </c>
    </row>
    <row r="40" spans="1:11" ht="40.25" customHeight="1">
      <c r="A40" s="45">
        <v>24</v>
      </c>
      <c r="B40" s="76" t="s">
        <v>130</v>
      </c>
      <c r="C40" s="76" t="s">
        <v>131</v>
      </c>
      <c r="D40" s="45" t="s">
        <v>64</v>
      </c>
      <c r="E40" s="77">
        <v>4</v>
      </c>
      <c r="F40" s="78"/>
      <c r="G40" s="48"/>
      <c r="H40" s="79">
        <f t="shared" si="3"/>
        <v>0</v>
      </c>
      <c r="I40" s="79">
        <f t="shared" si="0"/>
        <v>0</v>
      </c>
      <c r="J40" s="79">
        <f t="shared" si="1"/>
        <v>0</v>
      </c>
      <c r="K40" s="79">
        <f t="shared" si="2"/>
        <v>0</v>
      </c>
    </row>
    <row r="41" spans="1:11" ht="40.25" customHeight="1">
      <c r="A41" s="143" t="s">
        <v>132</v>
      </c>
      <c r="B41" s="144"/>
      <c r="C41" s="144"/>
      <c r="D41" s="144"/>
      <c r="E41" s="144"/>
      <c r="F41" s="144"/>
      <c r="G41" s="144"/>
      <c r="H41" s="145"/>
      <c r="I41" s="79">
        <f>SUM(I17:I40)</f>
        <v>0</v>
      </c>
      <c r="J41" s="79">
        <f>SUM(J17:J40)</f>
        <v>0</v>
      </c>
      <c r="K41" s="79">
        <f>SUM(K17:K40)</f>
        <v>0</v>
      </c>
    </row>
    <row r="42" spans="1:11" ht="1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82"/>
    </row>
    <row r="43" spans="1:11" ht="14.75" customHeight="1">
      <c r="A43" s="51" t="s">
        <v>488</v>
      </c>
      <c r="B43" s="51"/>
      <c r="C43" s="51"/>
      <c r="D43" s="51"/>
      <c r="E43" s="51"/>
      <c r="F43" s="51"/>
      <c r="G43" s="51"/>
      <c r="H43" s="51"/>
      <c r="I43" s="51"/>
      <c r="J43" s="51"/>
    </row>
    <row r="44" spans="1:11" ht="14" customHeight="1">
      <c r="A44" s="51" t="s">
        <v>133</v>
      </c>
      <c r="B44" s="51"/>
      <c r="C44" s="51"/>
      <c r="D44" s="51"/>
      <c r="E44" s="51"/>
      <c r="F44" s="51"/>
      <c r="G44" s="51"/>
      <c r="H44" s="51"/>
      <c r="I44" s="51"/>
      <c r="J44" s="51"/>
    </row>
    <row r="45" spans="1:11" ht="1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>
      <c r="A46" s="150" t="s">
        <v>504</v>
      </c>
      <c r="B46" s="150"/>
      <c r="C46" s="150"/>
      <c r="D46" s="150"/>
      <c r="E46" s="150"/>
      <c r="F46" s="150"/>
      <c r="G46" s="150"/>
      <c r="H46" s="150"/>
      <c r="I46" s="150"/>
      <c r="J46" s="150"/>
      <c r="K46" s="150"/>
    </row>
    <row r="47" spans="1:11">
      <c r="A47" s="150"/>
      <c r="B47" s="150"/>
      <c r="C47" s="150"/>
      <c r="D47" s="150"/>
      <c r="E47" s="150"/>
      <c r="F47" s="150"/>
      <c r="G47" s="150"/>
      <c r="H47" s="150"/>
      <c r="I47" s="150"/>
      <c r="J47" s="150"/>
      <c r="K47" s="150"/>
    </row>
  </sheetData>
  <mergeCells count="16">
    <mergeCell ref="A46:K47"/>
    <mergeCell ref="I2:K2"/>
    <mergeCell ref="C3:H3"/>
    <mergeCell ref="A6:D6"/>
    <mergeCell ref="A9:A12"/>
    <mergeCell ref="B9:B12"/>
    <mergeCell ref="C9:C12"/>
    <mergeCell ref="D9:D12"/>
    <mergeCell ref="E9:E12"/>
    <mergeCell ref="F9:F12"/>
    <mergeCell ref="G9:G12"/>
    <mergeCell ref="H9:H12"/>
    <mergeCell ref="I9:I12"/>
    <mergeCell ref="J9:J12"/>
    <mergeCell ref="K9:K12"/>
    <mergeCell ref="A41:H41"/>
  </mergeCells>
  <pageMargins left="0.70866141732283472" right="0.62992125984251968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</sheetPr>
  <dimension ref="A1:U108"/>
  <sheetViews>
    <sheetView topLeftCell="A98" zoomScale="90" zoomScaleNormal="90" workbookViewId="0">
      <selection activeCell="B73" sqref="B73"/>
    </sheetView>
  </sheetViews>
  <sheetFormatPr baseColWidth="10" defaultColWidth="8.6640625" defaultRowHeight="14"/>
  <cols>
    <col min="1" max="1" width="6.5" customWidth="1"/>
    <col min="2" max="2" width="25.6640625" customWidth="1"/>
    <col min="3" max="3" width="59.1640625" customWidth="1"/>
    <col min="5" max="5" width="8.83203125" bestFit="1" customWidth="1"/>
    <col min="6" max="6" width="11" customWidth="1"/>
    <col min="7" max="7" width="15.6640625" customWidth="1"/>
    <col min="8" max="8" width="9.1640625" style="24" bestFit="1" customWidth="1"/>
    <col min="10" max="10" width="10.6640625" customWidth="1"/>
    <col min="11" max="12" width="13.1640625" style="24" customWidth="1"/>
    <col min="13" max="13" width="13.6640625" style="24" customWidth="1"/>
    <col min="14" max="17" width="12.1640625" bestFit="1" customWidth="1"/>
    <col min="18" max="18" width="14.6640625" customWidth="1"/>
    <col min="19" max="19" width="12.83203125" customWidth="1"/>
    <col min="20" max="20" width="14.1640625" customWidth="1"/>
    <col min="21" max="21" width="12.1640625" style="30" bestFit="1" customWidth="1"/>
  </cols>
  <sheetData>
    <row r="1" spans="1:20">
      <c r="A1" s="4"/>
      <c r="B1" s="4"/>
      <c r="C1" s="4"/>
      <c r="D1" s="4"/>
      <c r="E1" s="4"/>
      <c r="F1" s="4"/>
      <c r="G1" s="4"/>
      <c r="H1" s="19"/>
      <c r="I1" s="4"/>
      <c r="J1" s="4"/>
      <c r="K1" s="19" t="s">
        <v>134</v>
      </c>
      <c r="L1" s="19"/>
      <c r="M1" s="19"/>
    </row>
    <row r="2" spans="1:20" ht="16">
      <c r="A2" s="4"/>
      <c r="B2" s="8"/>
      <c r="C2" s="156" t="s">
        <v>1</v>
      </c>
      <c r="D2" s="156"/>
      <c r="E2" s="156"/>
      <c r="F2" s="156"/>
      <c r="G2" s="156"/>
      <c r="H2" s="156"/>
      <c r="I2" s="156"/>
      <c r="J2" s="156"/>
      <c r="K2" s="25"/>
      <c r="L2" s="25"/>
      <c r="M2" s="26"/>
    </row>
    <row r="3" spans="1:20" ht="16">
      <c r="A3" s="4"/>
      <c r="B3" s="156" t="s">
        <v>505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20"/>
      <c r="N3" s="2"/>
    </row>
    <row r="4" spans="1:20" ht="16">
      <c r="A4" s="4"/>
      <c r="B4" s="4"/>
      <c r="C4" s="5"/>
      <c r="D4" s="5"/>
      <c r="E4" s="5"/>
      <c r="F4" s="5"/>
      <c r="G4" s="5"/>
      <c r="H4" s="20"/>
      <c r="I4" s="5"/>
      <c r="J4" s="5"/>
      <c r="K4" s="26"/>
      <c r="L4" s="26"/>
      <c r="M4" s="26"/>
    </row>
    <row r="5" spans="1:20" ht="16">
      <c r="A5" s="157" t="s">
        <v>36</v>
      </c>
      <c r="B5" s="157"/>
      <c r="C5" s="157"/>
      <c r="D5" s="157"/>
      <c r="E5" s="6"/>
      <c r="F5" s="6"/>
      <c r="G5" s="6"/>
      <c r="H5" s="21"/>
      <c r="I5" s="5"/>
      <c r="J5" s="5"/>
      <c r="K5" s="26"/>
      <c r="L5" s="26"/>
      <c r="M5" s="26"/>
    </row>
    <row r="6" spans="1:20" ht="16">
      <c r="A6" s="7" t="s">
        <v>135</v>
      </c>
      <c r="B6" s="7"/>
      <c r="C6" s="7"/>
      <c r="D6" s="6"/>
      <c r="E6" s="6"/>
      <c r="F6" s="6"/>
      <c r="G6" s="6"/>
      <c r="H6" s="21"/>
      <c r="I6" s="5"/>
      <c r="J6" s="5"/>
      <c r="K6" s="26"/>
      <c r="L6" s="26"/>
      <c r="M6" s="26"/>
    </row>
    <row r="7" spans="1:20" ht="16">
      <c r="A7" s="7"/>
      <c r="B7" s="7"/>
      <c r="C7" s="7"/>
      <c r="D7" s="6"/>
      <c r="E7" s="6"/>
      <c r="F7" s="6"/>
      <c r="G7" s="6"/>
      <c r="H7" s="21"/>
      <c r="I7" s="5"/>
      <c r="J7" s="5"/>
      <c r="K7" s="26"/>
      <c r="L7" s="26"/>
      <c r="M7" s="26"/>
    </row>
    <row r="8" spans="1:20" ht="15" thickBot="1">
      <c r="A8" s="7"/>
      <c r="B8" s="7"/>
      <c r="C8" s="7"/>
      <c r="D8" s="7"/>
      <c r="E8" s="7"/>
      <c r="F8" s="7"/>
      <c r="G8" s="7"/>
      <c r="H8" s="22"/>
      <c r="I8" s="4"/>
      <c r="J8" s="4"/>
      <c r="K8" s="19"/>
      <c r="L8" s="19"/>
      <c r="M8" s="19"/>
    </row>
    <row r="9" spans="1:20">
      <c r="A9" s="158" t="s">
        <v>3</v>
      </c>
      <c r="B9" s="158" t="s">
        <v>4</v>
      </c>
      <c r="C9" s="158" t="s">
        <v>5</v>
      </c>
      <c r="D9" s="158" t="s">
        <v>6</v>
      </c>
      <c r="E9" s="158" t="s">
        <v>7</v>
      </c>
      <c r="F9" s="158" t="s">
        <v>136</v>
      </c>
      <c r="G9" s="158" t="s">
        <v>137</v>
      </c>
      <c r="H9" s="161" t="s">
        <v>8</v>
      </c>
      <c r="I9" s="158" t="s">
        <v>9</v>
      </c>
      <c r="J9" s="158" t="s">
        <v>10</v>
      </c>
      <c r="K9" s="161" t="s">
        <v>11</v>
      </c>
      <c r="L9" s="161" t="s">
        <v>12</v>
      </c>
      <c r="M9" s="164" t="s">
        <v>13</v>
      </c>
    </row>
    <row r="10" spans="1:20">
      <c r="A10" s="159"/>
      <c r="B10" s="159"/>
      <c r="C10" s="159"/>
      <c r="D10" s="159"/>
      <c r="E10" s="159"/>
      <c r="F10" s="159"/>
      <c r="G10" s="159"/>
      <c r="H10" s="162"/>
      <c r="I10" s="159"/>
      <c r="J10" s="159"/>
      <c r="K10" s="162"/>
      <c r="L10" s="162"/>
      <c r="M10" s="165"/>
      <c r="O10" s="3"/>
    </row>
    <row r="11" spans="1:20">
      <c r="A11" s="159"/>
      <c r="B11" s="159"/>
      <c r="C11" s="159"/>
      <c r="D11" s="159"/>
      <c r="E11" s="159"/>
      <c r="F11" s="159"/>
      <c r="G11" s="159"/>
      <c r="H11" s="162"/>
      <c r="I11" s="159"/>
      <c r="J11" s="159"/>
      <c r="K11" s="162"/>
      <c r="L11" s="162"/>
      <c r="M11" s="165"/>
      <c r="O11" s="3"/>
    </row>
    <row r="12" spans="1:20" ht="27.75" customHeight="1">
      <c r="A12" s="160"/>
      <c r="B12" s="160"/>
      <c r="C12" s="160"/>
      <c r="D12" s="160"/>
      <c r="E12" s="160"/>
      <c r="F12" s="160"/>
      <c r="G12" s="160"/>
      <c r="H12" s="163"/>
      <c r="I12" s="160"/>
      <c r="J12" s="160"/>
      <c r="K12" s="163"/>
      <c r="L12" s="163"/>
      <c r="M12" s="166"/>
      <c r="O12" s="3"/>
    </row>
    <row r="13" spans="1:20" ht="31.25" customHeight="1">
      <c r="A13" s="115"/>
      <c r="B13" s="116"/>
      <c r="C13" s="116"/>
      <c r="D13" s="116"/>
      <c r="E13" s="116"/>
      <c r="F13" s="116"/>
      <c r="G13" s="116"/>
      <c r="H13" s="117"/>
      <c r="I13" s="116"/>
      <c r="J13" s="116"/>
      <c r="K13" s="117" t="s">
        <v>138</v>
      </c>
      <c r="L13" s="117" t="s">
        <v>139</v>
      </c>
      <c r="M13" s="122" t="s">
        <v>140</v>
      </c>
      <c r="N13" s="167"/>
      <c r="O13" s="167"/>
      <c r="P13" s="168"/>
      <c r="T13" s="3"/>
    </row>
    <row r="14" spans="1:20" ht="15" customHeight="1">
      <c r="A14" s="118"/>
      <c r="B14" s="118"/>
      <c r="C14" s="118"/>
      <c r="D14" s="118"/>
      <c r="E14" s="118"/>
      <c r="F14" s="118"/>
      <c r="G14" s="118"/>
      <c r="H14" s="119"/>
      <c r="I14" s="118"/>
      <c r="J14" s="118"/>
      <c r="K14" s="119"/>
      <c r="L14" s="119"/>
      <c r="M14" s="119"/>
      <c r="N14" s="167"/>
      <c r="O14" s="167"/>
      <c r="P14" s="167"/>
      <c r="T14" s="3"/>
    </row>
    <row r="15" spans="1:20" ht="16">
      <c r="A15" s="114">
        <v>1</v>
      </c>
      <c r="B15" s="120">
        <v>2</v>
      </c>
      <c r="C15" s="120">
        <v>3</v>
      </c>
      <c r="D15" s="120">
        <v>4</v>
      </c>
      <c r="E15" s="120">
        <v>5</v>
      </c>
      <c r="F15" s="120">
        <v>6</v>
      </c>
      <c r="G15" s="120">
        <v>7</v>
      </c>
      <c r="H15" s="120">
        <v>8</v>
      </c>
      <c r="I15" s="120">
        <v>9</v>
      </c>
      <c r="J15" s="120">
        <v>10</v>
      </c>
      <c r="K15" s="120">
        <v>11</v>
      </c>
      <c r="L15" s="120">
        <v>12</v>
      </c>
      <c r="M15" s="123">
        <v>13</v>
      </c>
      <c r="N15" s="167"/>
      <c r="O15" s="167"/>
      <c r="P15" s="167"/>
      <c r="T15" s="3"/>
    </row>
    <row r="16" spans="1:20" ht="15" customHeight="1">
      <c r="A16" s="118"/>
      <c r="B16" s="118"/>
      <c r="C16" s="118"/>
      <c r="D16" s="118"/>
      <c r="E16" s="118"/>
      <c r="F16" s="118"/>
      <c r="G16" s="118"/>
      <c r="H16" s="119"/>
      <c r="I16" s="118"/>
      <c r="J16" s="118"/>
      <c r="K16" s="119"/>
      <c r="L16" s="119"/>
      <c r="M16" s="119"/>
      <c r="N16" s="167"/>
      <c r="O16" s="167"/>
      <c r="P16" s="167"/>
      <c r="R16" s="3"/>
    </row>
    <row r="17" spans="1:21" ht="60" customHeight="1">
      <c r="A17" s="9">
        <v>1</v>
      </c>
      <c r="B17" s="15" t="s">
        <v>224</v>
      </c>
      <c r="C17" s="128" t="s">
        <v>225</v>
      </c>
      <c r="D17" s="9" t="s">
        <v>64</v>
      </c>
      <c r="E17" s="18">
        <v>70</v>
      </c>
      <c r="F17" s="9" t="s">
        <v>226</v>
      </c>
      <c r="G17" s="9"/>
      <c r="H17" s="23"/>
      <c r="I17" s="13"/>
      <c r="J17" s="12">
        <f t="shared" ref="J17:J48" si="0">(I17*H17)+H17</f>
        <v>0</v>
      </c>
      <c r="K17" s="23">
        <f t="shared" ref="K17:K48" si="1">E17*H17</f>
        <v>0</v>
      </c>
      <c r="L17" s="23">
        <f t="shared" ref="L17:L48" si="2">K17*I17</f>
        <v>0</v>
      </c>
      <c r="M17" s="23">
        <f t="shared" ref="M17:M48" si="3">K17+L17</f>
        <v>0</v>
      </c>
      <c r="N17" s="29"/>
      <c r="O17" s="24"/>
      <c r="P17" s="24"/>
      <c r="Q17" s="24"/>
      <c r="R17" s="24"/>
      <c r="S17" s="29"/>
      <c r="T17" s="29"/>
      <c r="U17" s="121"/>
    </row>
    <row r="18" spans="1:21" ht="60" customHeight="1">
      <c r="A18" s="9">
        <v>2</v>
      </c>
      <c r="B18" s="15" t="s">
        <v>261</v>
      </c>
      <c r="C18" s="14" t="s">
        <v>175</v>
      </c>
      <c r="D18" s="9" t="s">
        <v>64</v>
      </c>
      <c r="E18" s="18">
        <v>320</v>
      </c>
      <c r="F18" s="9" t="s">
        <v>262</v>
      </c>
      <c r="G18" s="9"/>
      <c r="H18" s="23"/>
      <c r="I18" s="13"/>
      <c r="J18" s="12">
        <f t="shared" si="0"/>
        <v>0</v>
      </c>
      <c r="K18" s="23">
        <f t="shared" si="1"/>
        <v>0</v>
      </c>
      <c r="L18" s="23">
        <f t="shared" si="2"/>
        <v>0</v>
      </c>
      <c r="M18" s="23">
        <f t="shared" si="3"/>
        <v>0</v>
      </c>
      <c r="N18" s="29"/>
      <c r="O18" s="24"/>
      <c r="P18" s="24"/>
      <c r="Q18" s="24"/>
      <c r="R18" s="24"/>
      <c r="S18" s="29"/>
      <c r="T18" s="29"/>
      <c r="U18" s="121"/>
    </row>
    <row r="19" spans="1:21" ht="60" customHeight="1">
      <c r="A19" s="9">
        <v>3</v>
      </c>
      <c r="B19" s="15" t="s">
        <v>276</v>
      </c>
      <c r="C19" s="14" t="s">
        <v>277</v>
      </c>
      <c r="D19" s="9" t="s">
        <v>19</v>
      </c>
      <c r="E19" s="18">
        <v>20</v>
      </c>
      <c r="F19" s="9" t="s">
        <v>155</v>
      </c>
      <c r="G19" s="9"/>
      <c r="H19" s="23"/>
      <c r="I19" s="13"/>
      <c r="J19" s="12">
        <f t="shared" si="0"/>
        <v>0</v>
      </c>
      <c r="K19" s="23">
        <f t="shared" si="1"/>
        <v>0</v>
      </c>
      <c r="L19" s="23">
        <f t="shared" si="2"/>
        <v>0</v>
      </c>
      <c r="M19" s="23">
        <f t="shared" si="3"/>
        <v>0</v>
      </c>
      <c r="N19" s="29"/>
      <c r="O19" s="24"/>
      <c r="P19" s="24"/>
      <c r="Q19" s="24"/>
      <c r="R19" s="24"/>
      <c r="S19" s="29"/>
      <c r="T19" s="29"/>
      <c r="U19" s="121"/>
    </row>
    <row r="20" spans="1:21" ht="60" customHeight="1">
      <c r="A20" s="9">
        <v>4</v>
      </c>
      <c r="B20" s="14" t="s">
        <v>191</v>
      </c>
      <c r="C20" s="16" t="s">
        <v>192</v>
      </c>
      <c r="D20" s="9" t="s">
        <v>64</v>
      </c>
      <c r="E20" s="18">
        <v>70</v>
      </c>
      <c r="F20" s="9" t="s">
        <v>193</v>
      </c>
      <c r="G20" s="9"/>
      <c r="H20" s="23"/>
      <c r="I20" s="13"/>
      <c r="J20" s="12">
        <f t="shared" si="0"/>
        <v>0</v>
      </c>
      <c r="K20" s="23">
        <f t="shared" si="1"/>
        <v>0</v>
      </c>
      <c r="L20" s="23">
        <f t="shared" si="2"/>
        <v>0</v>
      </c>
      <c r="M20" s="23">
        <f t="shared" si="3"/>
        <v>0</v>
      </c>
      <c r="N20" s="24"/>
      <c r="O20" s="24"/>
      <c r="P20" s="24"/>
      <c r="Q20" s="24"/>
      <c r="S20" s="29"/>
      <c r="T20" s="29"/>
      <c r="U20" s="121"/>
    </row>
    <row r="21" spans="1:21" ht="60" customHeight="1">
      <c r="A21" s="9">
        <v>5</v>
      </c>
      <c r="B21" s="15" t="s">
        <v>263</v>
      </c>
      <c r="C21" s="14" t="s">
        <v>264</v>
      </c>
      <c r="D21" s="9" t="s">
        <v>64</v>
      </c>
      <c r="E21" s="18">
        <v>35</v>
      </c>
      <c r="F21" s="9" t="s">
        <v>155</v>
      </c>
      <c r="G21" s="9"/>
      <c r="H21" s="23"/>
      <c r="I21" s="13"/>
      <c r="J21" s="12">
        <f t="shared" si="0"/>
        <v>0</v>
      </c>
      <c r="K21" s="23">
        <f t="shared" si="1"/>
        <v>0</v>
      </c>
      <c r="L21" s="23">
        <f t="shared" si="2"/>
        <v>0</v>
      </c>
      <c r="M21" s="23">
        <f t="shared" si="3"/>
        <v>0</v>
      </c>
      <c r="N21" s="30"/>
      <c r="Q21" s="30"/>
    </row>
    <row r="22" spans="1:21" ht="60" customHeight="1">
      <c r="A22" s="9">
        <v>6</v>
      </c>
      <c r="B22" s="10" t="s">
        <v>141</v>
      </c>
      <c r="C22" s="10" t="s">
        <v>142</v>
      </c>
      <c r="D22" s="11" t="s">
        <v>19</v>
      </c>
      <c r="E22" s="18">
        <v>90</v>
      </c>
      <c r="F22" s="9" t="s">
        <v>143</v>
      </c>
      <c r="G22" s="9"/>
      <c r="H22" s="23"/>
      <c r="I22" s="13"/>
      <c r="J22" s="12">
        <f t="shared" si="0"/>
        <v>0</v>
      </c>
      <c r="K22" s="23">
        <f t="shared" si="1"/>
        <v>0</v>
      </c>
      <c r="L22" s="23">
        <f t="shared" si="2"/>
        <v>0</v>
      </c>
      <c r="M22" s="23">
        <f t="shared" si="3"/>
        <v>0</v>
      </c>
      <c r="Q22" s="24"/>
    </row>
    <row r="23" spans="1:21" ht="60" customHeight="1">
      <c r="A23" s="9">
        <v>7</v>
      </c>
      <c r="B23" s="15" t="s">
        <v>228</v>
      </c>
      <c r="C23" s="14" t="s">
        <v>216</v>
      </c>
      <c r="D23" s="9" t="s">
        <v>64</v>
      </c>
      <c r="E23" s="18">
        <v>50</v>
      </c>
      <c r="F23" s="9" t="s">
        <v>229</v>
      </c>
      <c r="G23" s="9"/>
      <c r="H23" s="23"/>
      <c r="I23" s="13"/>
      <c r="J23" s="12">
        <f t="shared" si="0"/>
        <v>0</v>
      </c>
      <c r="K23" s="23">
        <f t="shared" si="1"/>
        <v>0</v>
      </c>
      <c r="L23" s="23">
        <f t="shared" si="2"/>
        <v>0</v>
      </c>
      <c r="M23" s="23">
        <f t="shared" si="3"/>
        <v>0</v>
      </c>
      <c r="Q23" s="29">
        <f>SUM(Q20,Q22)</f>
        <v>0</v>
      </c>
    </row>
    <row r="24" spans="1:21" ht="60" customHeight="1">
      <c r="A24" s="9">
        <v>8</v>
      </c>
      <c r="B24" s="14" t="s">
        <v>144</v>
      </c>
      <c r="C24" s="15" t="s">
        <v>145</v>
      </c>
      <c r="D24" s="9" t="s">
        <v>19</v>
      </c>
      <c r="E24" s="18">
        <v>1600</v>
      </c>
      <c r="F24" s="9" t="s">
        <v>146</v>
      </c>
      <c r="G24" s="9"/>
      <c r="H24" s="23"/>
      <c r="I24" s="13"/>
      <c r="J24" s="12">
        <f t="shared" si="0"/>
        <v>0</v>
      </c>
      <c r="K24" s="23">
        <f t="shared" si="1"/>
        <v>0</v>
      </c>
      <c r="L24" s="23">
        <f t="shared" si="2"/>
        <v>0</v>
      </c>
      <c r="M24" s="23">
        <f t="shared" si="3"/>
        <v>0</v>
      </c>
    </row>
    <row r="25" spans="1:21" ht="60" customHeight="1">
      <c r="A25" s="9">
        <v>9</v>
      </c>
      <c r="B25" s="14" t="s">
        <v>204</v>
      </c>
      <c r="C25" s="14" t="s">
        <v>145</v>
      </c>
      <c r="D25" s="9" t="s">
        <v>64</v>
      </c>
      <c r="E25" s="18">
        <v>30</v>
      </c>
      <c r="F25" s="9" t="s">
        <v>205</v>
      </c>
      <c r="G25" s="9"/>
      <c r="H25" s="23"/>
      <c r="I25" s="13"/>
      <c r="J25" s="12">
        <f t="shared" si="0"/>
        <v>0</v>
      </c>
      <c r="K25" s="23">
        <f t="shared" si="1"/>
        <v>0</v>
      </c>
      <c r="L25" s="23">
        <f t="shared" si="2"/>
        <v>0</v>
      </c>
      <c r="M25" s="23">
        <f t="shared" si="3"/>
        <v>0</v>
      </c>
    </row>
    <row r="26" spans="1:21" ht="60" customHeight="1">
      <c r="A26" s="9">
        <v>10</v>
      </c>
      <c r="B26" s="15" t="s">
        <v>247</v>
      </c>
      <c r="C26" s="14" t="s">
        <v>175</v>
      </c>
      <c r="D26" s="9" t="s">
        <v>64</v>
      </c>
      <c r="E26" s="18">
        <v>80</v>
      </c>
      <c r="F26" s="9" t="s">
        <v>248</v>
      </c>
      <c r="G26" s="9"/>
      <c r="H26" s="23"/>
      <c r="I26" s="13"/>
      <c r="J26" s="12">
        <f t="shared" si="0"/>
        <v>0</v>
      </c>
      <c r="K26" s="23">
        <f t="shared" si="1"/>
        <v>0</v>
      </c>
      <c r="L26" s="23">
        <f t="shared" si="2"/>
        <v>0</v>
      </c>
      <c r="M26" s="23">
        <f t="shared" si="3"/>
        <v>0</v>
      </c>
    </row>
    <row r="27" spans="1:21" ht="60" customHeight="1">
      <c r="A27" s="9">
        <v>11</v>
      </c>
      <c r="B27" s="15" t="s">
        <v>246</v>
      </c>
      <c r="C27" s="14" t="s">
        <v>175</v>
      </c>
      <c r="D27" s="9" t="s">
        <v>64</v>
      </c>
      <c r="E27" s="18">
        <v>30</v>
      </c>
      <c r="F27" s="9" t="s">
        <v>168</v>
      </c>
      <c r="G27" s="9"/>
      <c r="H27" s="23"/>
      <c r="I27" s="13"/>
      <c r="J27" s="12">
        <f t="shared" si="0"/>
        <v>0</v>
      </c>
      <c r="K27" s="23">
        <f t="shared" si="1"/>
        <v>0</v>
      </c>
      <c r="L27" s="23">
        <f t="shared" si="2"/>
        <v>0</v>
      </c>
      <c r="M27" s="23">
        <f t="shared" si="3"/>
        <v>0</v>
      </c>
    </row>
    <row r="28" spans="1:21" ht="60" customHeight="1">
      <c r="A28" s="9">
        <v>12</v>
      </c>
      <c r="B28" s="15" t="s">
        <v>209</v>
      </c>
      <c r="C28" s="14" t="s">
        <v>210</v>
      </c>
      <c r="D28" s="9" t="s">
        <v>64</v>
      </c>
      <c r="E28" s="18">
        <v>150</v>
      </c>
      <c r="F28" s="9" t="s">
        <v>211</v>
      </c>
      <c r="G28" s="9"/>
      <c r="H28" s="23"/>
      <c r="I28" s="13"/>
      <c r="J28" s="12">
        <f t="shared" si="0"/>
        <v>0</v>
      </c>
      <c r="K28" s="23">
        <f t="shared" si="1"/>
        <v>0</v>
      </c>
      <c r="L28" s="23">
        <f t="shared" si="2"/>
        <v>0</v>
      </c>
      <c r="M28" s="23">
        <f t="shared" si="3"/>
        <v>0</v>
      </c>
    </row>
    <row r="29" spans="1:21" ht="60" customHeight="1">
      <c r="A29" s="9">
        <v>13</v>
      </c>
      <c r="B29" s="15" t="s">
        <v>250</v>
      </c>
      <c r="C29" s="14" t="s">
        <v>251</v>
      </c>
      <c r="D29" s="9" t="s">
        <v>64</v>
      </c>
      <c r="E29" s="18">
        <v>80</v>
      </c>
      <c r="F29" s="9" t="s">
        <v>213</v>
      </c>
      <c r="G29" s="9"/>
      <c r="H29" s="23"/>
      <c r="I29" s="13"/>
      <c r="J29" s="12">
        <f t="shared" si="0"/>
        <v>0</v>
      </c>
      <c r="K29" s="23">
        <f t="shared" si="1"/>
        <v>0</v>
      </c>
      <c r="L29" s="23">
        <f t="shared" si="2"/>
        <v>0</v>
      </c>
      <c r="M29" s="23">
        <f t="shared" si="3"/>
        <v>0</v>
      </c>
    </row>
    <row r="30" spans="1:21" ht="60" customHeight="1">
      <c r="A30" s="9">
        <v>14</v>
      </c>
      <c r="B30" s="15" t="s">
        <v>258</v>
      </c>
      <c r="C30" s="14" t="s">
        <v>192</v>
      </c>
      <c r="D30" s="9" t="s">
        <v>64</v>
      </c>
      <c r="E30" s="18">
        <v>350</v>
      </c>
      <c r="F30" s="9" t="s">
        <v>259</v>
      </c>
      <c r="G30" s="9"/>
      <c r="H30" s="23"/>
      <c r="I30" s="13"/>
      <c r="J30" s="12">
        <f t="shared" si="0"/>
        <v>0</v>
      </c>
      <c r="K30" s="23">
        <f t="shared" si="1"/>
        <v>0</v>
      </c>
      <c r="L30" s="23">
        <f t="shared" si="2"/>
        <v>0</v>
      </c>
      <c r="M30" s="23">
        <f t="shared" si="3"/>
        <v>0</v>
      </c>
    </row>
    <row r="31" spans="1:21" ht="60" customHeight="1">
      <c r="A31" s="9">
        <v>15</v>
      </c>
      <c r="B31" s="15" t="s">
        <v>271</v>
      </c>
      <c r="C31" s="14" t="s">
        <v>272</v>
      </c>
      <c r="D31" s="9" t="s">
        <v>64</v>
      </c>
      <c r="E31" s="18">
        <v>80</v>
      </c>
      <c r="F31" s="9" t="s">
        <v>146</v>
      </c>
      <c r="G31" s="9"/>
      <c r="H31" s="23"/>
      <c r="I31" s="13"/>
      <c r="J31" s="12">
        <f t="shared" si="0"/>
        <v>0</v>
      </c>
      <c r="K31" s="23">
        <f t="shared" si="1"/>
        <v>0</v>
      </c>
      <c r="L31" s="23">
        <f t="shared" si="2"/>
        <v>0</v>
      </c>
      <c r="M31" s="23">
        <f t="shared" si="3"/>
        <v>0</v>
      </c>
    </row>
    <row r="32" spans="1:21" ht="60" customHeight="1">
      <c r="A32" s="9">
        <v>16</v>
      </c>
      <c r="B32" s="15" t="s">
        <v>212</v>
      </c>
      <c r="C32" s="14" t="s">
        <v>192</v>
      </c>
      <c r="D32" s="9" t="s">
        <v>64</v>
      </c>
      <c r="E32" s="18">
        <v>150</v>
      </c>
      <c r="F32" s="9" t="s">
        <v>213</v>
      </c>
      <c r="G32" s="9"/>
      <c r="H32" s="23"/>
      <c r="I32" s="13"/>
      <c r="J32" s="12">
        <f t="shared" si="0"/>
        <v>0</v>
      </c>
      <c r="K32" s="23">
        <f t="shared" si="1"/>
        <v>0</v>
      </c>
      <c r="L32" s="23">
        <f t="shared" si="2"/>
        <v>0</v>
      </c>
      <c r="M32" s="23">
        <f t="shared" si="3"/>
        <v>0</v>
      </c>
    </row>
    <row r="33" spans="1:13" ht="60" customHeight="1">
      <c r="A33" s="9">
        <v>17</v>
      </c>
      <c r="B33" s="14" t="s">
        <v>159</v>
      </c>
      <c r="C33" s="128" t="s">
        <v>160</v>
      </c>
      <c r="D33" s="9" t="s">
        <v>64</v>
      </c>
      <c r="E33" s="18">
        <v>430</v>
      </c>
      <c r="F33" s="9" t="s">
        <v>161</v>
      </c>
      <c r="G33" s="9"/>
      <c r="H33" s="23"/>
      <c r="I33" s="13"/>
      <c r="J33" s="12">
        <f t="shared" si="0"/>
        <v>0</v>
      </c>
      <c r="K33" s="23">
        <f t="shared" si="1"/>
        <v>0</v>
      </c>
      <c r="L33" s="23">
        <f t="shared" si="2"/>
        <v>0</v>
      </c>
      <c r="M33" s="23">
        <f t="shared" si="3"/>
        <v>0</v>
      </c>
    </row>
    <row r="34" spans="1:13" ht="60" customHeight="1">
      <c r="A34" s="9">
        <v>18</v>
      </c>
      <c r="B34" s="14" t="s">
        <v>162</v>
      </c>
      <c r="C34" s="14" t="s">
        <v>163</v>
      </c>
      <c r="D34" s="9" t="s">
        <v>64</v>
      </c>
      <c r="E34" s="18">
        <v>160</v>
      </c>
      <c r="F34" s="9" t="s">
        <v>161</v>
      </c>
      <c r="G34" s="9"/>
      <c r="H34" s="23"/>
      <c r="I34" s="13"/>
      <c r="J34" s="12">
        <f t="shared" si="0"/>
        <v>0</v>
      </c>
      <c r="K34" s="23">
        <f t="shared" si="1"/>
        <v>0</v>
      </c>
      <c r="L34" s="23">
        <f t="shared" si="2"/>
        <v>0</v>
      </c>
      <c r="M34" s="23">
        <f t="shared" si="3"/>
        <v>0</v>
      </c>
    </row>
    <row r="35" spans="1:13" ht="60" customHeight="1">
      <c r="A35" s="9">
        <v>19</v>
      </c>
      <c r="B35" s="15" t="s">
        <v>230</v>
      </c>
      <c r="C35" s="14" t="s">
        <v>231</v>
      </c>
      <c r="D35" s="9" t="s">
        <v>19</v>
      </c>
      <c r="E35" s="18">
        <v>30</v>
      </c>
      <c r="F35" s="9" t="s">
        <v>155</v>
      </c>
      <c r="G35" s="9"/>
      <c r="H35" s="23"/>
      <c r="I35" s="13"/>
      <c r="J35" s="12">
        <f t="shared" si="0"/>
        <v>0</v>
      </c>
      <c r="K35" s="23">
        <f t="shared" si="1"/>
        <v>0</v>
      </c>
      <c r="L35" s="23">
        <f t="shared" si="2"/>
        <v>0</v>
      </c>
      <c r="M35" s="23">
        <f t="shared" si="3"/>
        <v>0</v>
      </c>
    </row>
    <row r="36" spans="1:13" ht="60" customHeight="1">
      <c r="A36" s="9">
        <v>20</v>
      </c>
      <c r="B36" s="15" t="s">
        <v>232</v>
      </c>
      <c r="C36" s="14" t="s">
        <v>233</v>
      </c>
      <c r="D36" s="9" t="s">
        <v>19</v>
      </c>
      <c r="E36" s="18">
        <v>160</v>
      </c>
      <c r="F36" s="9" t="s">
        <v>155</v>
      </c>
      <c r="G36" s="9"/>
      <c r="H36" s="23"/>
      <c r="I36" s="13"/>
      <c r="J36" s="12">
        <f t="shared" si="0"/>
        <v>0</v>
      </c>
      <c r="K36" s="23">
        <f t="shared" si="1"/>
        <v>0</v>
      </c>
      <c r="L36" s="23">
        <f t="shared" si="2"/>
        <v>0</v>
      </c>
      <c r="M36" s="23">
        <f t="shared" si="3"/>
        <v>0</v>
      </c>
    </row>
    <row r="37" spans="1:13" ht="60" customHeight="1">
      <c r="A37" s="9">
        <v>21</v>
      </c>
      <c r="B37" s="14" t="s">
        <v>147</v>
      </c>
      <c r="C37" s="129" t="s">
        <v>148</v>
      </c>
      <c r="D37" s="9" t="s">
        <v>19</v>
      </c>
      <c r="E37" s="18">
        <v>160</v>
      </c>
      <c r="F37" s="9" t="s">
        <v>146</v>
      </c>
      <c r="G37" s="9"/>
      <c r="H37" s="23"/>
      <c r="I37" s="13"/>
      <c r="J37" s="12">
        <f t="shared" si="0"/>
        <v>0</v>
      </c>
      <c r="K37" s="23">
        <f t="shared" si="1"/>
        <v>0</v>
      </c>
      <c r="L37" s="23">
        <f t="shared" si="2"/>
        <v>0</v>
      </c>
      <c r="M37" s="23">
        <f t="shared" si="3"/>
        <v>0</v>
      </c>
    </row>
    <row r="38" spans="1:13" ht="60" customHeight="1">
      <c r="A38" s="9">
        <v>22</v>
      </c>
      <c r="B38" s="15" t="s">
        <v>306</v>
      </c>
      <c r="C38" s="14" t="s">
        <v>307</v>
      </c>
      <c r="D38" s="9" t="s">
        <v>64</v>
      </c>
      <c r="E38" s="18">
        <v>300</v>
      </c>
      <c r="F38" s="9" t="s">
        <v>308</v>
      </c>
      <c r="G38" s="9"/>
      <c r="H38" s="23"/>
      <c r="I38" s="13"/>
      <c r="J38" s="12">
        <f t="shared" si="0"/>
        <v>0</v>
      </c>
      <c r="K38" s="23">
        <f t="shared" si="1"/>
        <v>0</v>
      </c>
      <c r="L38" s="23">
        <f t="shared" si="2"/>
        <v>0</v>
      </c>
      <c r="M38" s="23">
        <f t="shared" si="3"/>
        <v>0</v>
      </c>
    </row>
    <row r="39" spans="1:13" ht="60" customHeight="1">
      <c r="A39" s="9">
        <v>23</v>
      </c>
      <c r="B39" s="14" t="s">
        <v>164</v>
      </c>
      <c r="C39" s="10" t="s">
        <v>165</v>
      </c>
      <c r="D39" s="9" t="s">
        <v>64</v>
      </c>
      <c r="E39" s="18">
        <v>150</v>
      </c>
      <c r="F39" s="9" t="s">
        <v>96</v>
      </c>
      <c r="G39" s="9"/>
      <c r="H39" s="23"/>
      <c r="I39" s="13"/>
      <c r="J39" s="12">
        <f t="shared" si="0"/>
        <v>0</v>
      </c>
      <c r="K39" s="23">
        <f t="shared" si="1"/>
        <v>0</v>
      </c>
      <c r="L39" s="23">
        <f t="shared" si="2"/>
        <v>0</v>
      </c>
      <c r="M39" s="23">
        <f t="shared" si="3"/>
        <v>0</v>
      </c>
    </row>
    <row r="40" spans="1:13" ht="60" customHeight="1">
      <c r="A40" s="9">
        <v>24</v>
      </c>
      <c r="B40" s="15" t="s">
        <v>255</v>
      </c>
      <c r="C40" s="14" t="s">
        <v>256</v>
      </c>
      <c r="D40" s="9" t="s">
        <v>64</v>
      </c>
      <c r="E40" s="18">
        <v>30</v>
      </c>
      <c r="F40" s="9" t="s">
        <v>257</v>
      </c>
      <c r="G40" s="9"/>
      <c r="H40" s="23"/>
      <c r="I40" s="13"/>
      <c r="J40" s="12">
        <f t="shared" si="0"/>
        <v>0</v>
      </c>
      <c r="K40" s="23">
        <f t="shared" si="1"/>
        <v>0</v>
      </c>
      <c r="L40" s="23">
        <f t="shared" si="2"/>
        <v>0</v>
      </c>
      <c r="M40" s="23">
        <f t="shared" si="3"/>
        <v>0</v>
      </c>
    </row>
    <row r="41" spans="1:13" ht="60" customHeight="1">
      <c r="A41" s="9">
        <v>25</v>
      </c>
      <c r="B41" s="15" t="s">
        <v>267</v>
      </c>
      <c r="C41" s="14" t="s">
        <v>268</v>
      </c>
      <c r="D41" s="9" t="s">
        <v>64</v>
      </c>
      <c r="E41" s="18">
        <v>80</v>
      </c>
      <c r="F41" s="9" t="s">
        <v>254</v>
      </c>
      <c r="G41" s="9"/>
      <c r="H41" s="23"/>
      <c r="I41" s="13"/>
      <c r="J41" s="12">
        <f t="shared" si="0"/>
        <v>0</v>
      </c>
      <c r="K41" s="23">
        <f t="shared" si="1"/>
        <v>0</v>
      </c>
      <c r="L41" s="23">
        <f t="shared" si="2"/>
        <v>0</v>
      </c>
      <c r="M41" s="23">
        <f t="shared" si="3"/>
        <v>0</v>
      </c>
    </row>
    <row r="42" spans="1:13" ht="60" customHeight="1">
      <c r="A42" s="9">
        <v>26</v>
      </c>
      <c r="B42" s="15" t="s">
        <v>288</v>
      </c>
      <c r="C42" s="14" t="s">
        <v>175</v>
      </c>
      <c r="D42" s="9" t="s">
        <v>64</v>
      </c>
      <c r="E42" s="18">
        <v>50</v>
      </c>
      <c r="F42" s="9" t="s">
        <v>196</v>
      </c>
      <c r="G42" s="9"/>
      <c r="H42" s="23"/>
      <c r="I42" s="13"/>
      <c r="J42" s="12">
        <f t="shared" si="0"/>
        <v>0</v>
      </c>
      <c r="K42" s="23">
        <f t="shared" si="1"/>
        <v>0</v>
      </c>
      <c r="L42" s="23">
        <f t="shared" si="2"/>
        <v>0</v>
      </c>
      <c r="M42" s="23">
        <f t="shared" si="3"/>
        <v>0</v>
      </c>
    </row>
    <row r="43" spans="1:13" ht="60" customHeight="1">
      <c r="A43" s="9">
        <v>27</v>
      </c>
      <c r="B43" s="14" t="s">
        <v>166</v>
      </c>
      <c r="C43" s="17" t="s">
        <v>167</v>
      </c>
      <c r="D43" s="9" t="s">
        <v>64</v>
      </c>
      <c r="E43" s="18">
        <v>90</v>
      </c>
      <c r="F43" s="9" t="s">
        <v>168</v>
      </c>
      <c r="G43" s="9"/>
      <c r="H43" s="23"/>
      <c r="I43" s="13"/>
      <c r="J43" s="12">
        <f t="shared" si="0"/>
        <v>0</v>
      </c>
      <c r="K43" s="23">
        <f t="shared" si="1"/>
        <v>0</v>
      </c>
      <c r="L43" s="23">
        <f t="shared" si="2"/>
        <v>0</v>
      </c>
      <c r="M43" s="23">
        <f t="shared" si="3"/>
        <v>0</v>
      </c>
    </row>
    <row r="44" spans="1:13" ht="60" customHeight="1">
      <c r="A44" s="9">
        <v>28</v>
      </c>
      <c r="B44" s="15" t="s">
        <v>285</v>
      </c>
      <c r="C44" s="14" t="s">
        <v>286</v>
      </c>
      <c r="D44" s="9" t="s">
        <v>64</v>
      </c>
      <c r="E44" s="18">
        <v>20</v>
      </c>
      <c r="F44" s="9" t="s">
        <v>287</v>
      </c>
      <c r="G44" s="9"/>
      <c r="H44" s="23"/>
      <c r="I44" s="13"/>
      <c r="J44" s="12">
        <f t="shared" si="0"/>
        <v>0</v>
      </c>
      <c r="K44" s="23">
        <f t="shared" si="1"/>
        <v>0</v>
      </c>
      <c r="L44" s="23">
        <f t="shared" si="2"/>
        <v>0</v>
      </c>
      <c r="M44" s="23">
        <f t="shared" si="3"/>
        <v>0</v>
      </c>
    </row>
    <row r="45" spans="1:13" ht="60" customHeight="1">
      <c r="A45" s="9">
        <v>29</v>
      </c>
      <c r="B45" s="15" t="s">
        <v>220</v>
      </c>
      <c r="C45" s="14" t="s">
        <v>221</v>
      </c>
      <c r="D45" s="9" t="s">
        <v>64</v>
      </c>
      <c r="E45" s="18">
        <v>130</v>
      </c>
      <c r="F45" s="9" t="s">
        <v>222</v>
      </c>
      <c r="G45" s="9"/>
      <c r="H45" s="23"/>
      <c r="I45" s="13"/>
      <c r="J45" s="12">
        <f t="shared" si="0"/>
        <v>0</v>
      </c>
      <c r="K45" s="23">
        <f t="shared" si="1"/>
        <v>0</v>
      </c>
      <c r="L45" s="23">
        <f t="shared" si="2"/>
        <v>0</v>
      </c>
      <c r="M45" s="23">
        <f t="shared" si="3"/>
        <v>0</v>
      </c>
    </row>
    <row r="46" spans="1:13" ht="60" customHeight="1">
      <c r="A46" s="9">
        <v>30</v>
      </c>
      <c r="B46" s="15" t="s">
        <v>220</v>
      </c>
      <c r="C46" s="14" t="s">
        <v>221</v>
      </c>
      <c r="D46" s="9" t="s">
        <v>64</v>
      </c>
      <c r="E46" s="18">
        <v>120</v>
      </c>
      <c r="F46" s="9" t="s">
        <v>223</v>
      </c>
      <c r="G46" s="9"/>
      <c r="H46" s="23"/>
      <c r="I46" s="13"/>
      <c r="J46" s="12">
        <f t="shared" si="0"/>
        <v>0</v>
      </c>
      <c r="K46" s="23">
        <f t="shared" si="1"/>
        <v>0</v>
      </c>
      <c r="L46" s="23">
        <f t="shared" si="2"/>
        <v>0</v>
      </c>
      <c r="M46" s="23">
        <f t="shared" si="3"/>
        <v>0</v>
      </c>
    </row>
    <row r="47" spans="1:13" ht="60" customHeight="1">
      <c r="A47" s="9">
        <v>31</v>
      </c>
      <c r="B47" s="14" t="s">
        <v>169</v>
      </c>
      <c r="C47" s="14" t="s">
        <v>170</v>
      </c>
      <c r="D47" s="9" t="s">
        <v>64</v>
      </c>
      <c r="E47" s="18">
        <v>60</v>
      </c>
      <c r="F47" s="9" t="s">
        <v>171</v>
      </c>
      <c r="G47" s="9"/>
      <c r="H47" s="23"/>
      <c r="I47" s="13"/>
      <c r="J47" s="12">
        <f t="shared" si="0"/>
        <v>0</v>
      </c>
      <c r="K47" s="23">
        <f t="shared" si="1"/>
        <v>0</v>
      </c>
      <c r="L47" s="23">
        <f t="shared" si="2"/>
        <v>0</v>
      </c>
      <c r="M47" s="23">
        <f t="shared" si="3"/>
        <v>0</v>
      </c>
    </row>
    <row r="48" spans="1:13" ht="60" customHeight="1">
      <c r="A48" s="9">
        <v>32</v>
      </c>
      <c r="B48" s="15" t="s">
        <v>289</v>
      </c>
      <c r="C48" s="14" t="s">
        <v>290</v>
      </c>
      <c r="D48" s="9" t="s">
        <v>64</v>
      </c>
      <c r="E48" s="18">
        <v>100</v>
      </c>
      <c r="F48" s="9" t="s">
        <v>291</v>
      </c>
      <c r="G48" s="9"/>
      <c r="H48" s="23"/>
      <c r="I48" s="13"/>
      <c r="J48" s="12">
        <f t="shared" si="0"/>
        <v>0</v>
      </c>
      <c r="K48" s="23">
        <f t="shared" si="1"/>
        <v>0</v>
      </c>
      <c r="L48" s="23">
        <f t="shared" si="2"/>
        <v>0</v>
      </c>
      <c r="M48" s="23">
        <f t="shared" si="3"/>
        <v>0</v>
      </c>
    </row>
    <row r="49" spans="1:13" ht="60" customHeight="1">
      <c r="A49" s="9">
        <v>33</v>
      </c>
      <c r="B49" s="15" t="s">
        <v>265</v>
      </c>
      <c r="C49" s="14" t="s">
        <v>266</v>
      </c>
      <c r="D49" s="9" t="s">
        <v>64</v>
      </c>
      <c r="E49" s="18">
        <v>40</v>
      </c>
      <c r="F49" s="9" t="s">
        <v>146</v>
      </c>
      <c r="G49" s="9"/>
      <c r="H49" s="23"/>
      <c r="I49" s="13"/>
      <c r="J49" s="12">
        <f t="shared" ref="J49:J80" si="4">(I49*H49)+H49</f>
        <v>0</v>
      </c>
      <c r="K49" s="23">
        <f t="shared" ref="K49:K80" si="5">E49*H49</f>
        <v>0</v>
      </c>
      <c r="L49" s="23">
        <f t="shared" ref="L49:L80" si="6">K49*I49</f>
        <v>0</v>
      </c>
      <c r="M49" s="23">
        <f t="shared" ref="M49:M80" si="7">K49+L49</f>
        <v>0</v>
      </c>
    </row>
    <row r="50" spans="1:13" ht="60" customHeight="1">
      <c r="A50" s="9">
        <v>34</v>
      </c>
      <c r="B50" s="15" t="s">
        <v>214</v>
      </c>
      <c r="C50" s="14" t="s">
        <v>192</v>
      </c>
      <c r="D50" s="9" t="s">
        <v>64</v>
      </c>
      <c r="E50" s="18">
        <v>100</v>
      </c>
      <c r="F50" s="9" t="s">
        <v>213</v>
      </c>
      <c r="G50" s="9"/>
      <c r="H50" s="23"/>
      <c r="I50" s="13"/>
      <c r="J50" s="12">
        <f t="shared" si="4"/>
        <v>0</v>
      </c>
      <c r="K50" s="23">
        <f t="shared" si="5"/>
        <v>0</v>
      </c>
      <c r="L50" s="23">
        <f t="shared" si="6"/>
        <v>0</v>
      </c>
      <c r="M50" s="23">
        <f t="shared" si="7"/>
        <v>0</v>
      </c>
    </row>
    <row r="51" spans="1:13" ht="60" customHeight="1">
      <c r="A51" s="9">
        <v>35</v>
      </c>
      <c r="B51" s="14" t="s">
        <v>174</v>
      </c>
      <c r="C51" s="14" t="s">
        <v>175</v>
      </c>
      <c r="D51" s="9" t="s">
        <v>64</v>
      </c>
      <c r="E51" s="18">
        <v>360</v>
      </c>
      <c r="F51" s="9" t="s">
        <v>168</v>
      </c>
      <c r="G51" s="9"/>
      <c r="H51" s="23"/>
      <c r="I51" s="13"/>
      <c r="J51" s="12">
        <f t="shared" si="4"/>
        <v>0</v>
      </c>
      <c r="K51" s="23">
        <f t="shared" si="5"/>
        <v>0</v>
      </c>
      <c r="L51" s="23">
        <f t="shared" si="6"/>
        <v>0</v>
      </c>
      <c r="M51" s="23">
        <f t="shared" si="7"/>
        <v>0</v>
      </c>
    </row>
    <row r="52" spans="1:13" ht="60" customHeight="1">
      <c r="A52" s="9">
        <v>36</v>
      </c>
      <c r="B52" s="14" t="s">
        <v>176</v>
      </c>
      <c r="C52" s="14" t="s">
        <v>175</v>
      </c>
      <c r="D52" s="9" t="s">
        <v>64</v>
      </c>
      <c r="E52" s="18">
        <v>50</v>
      </c>
      <c r="F52" s="9" t="s">
        <v>168</v>
      </c>
      <c r="G52" s="9"/>
      <c r="H52" s="23"/>
      <c r="I52" s="13"/>
      <c r="J52" s="12">
        <f t="shared" si="4"/>
        <v>0</v>
      </c>
      <c r="K52" s="23">
        <f t="shared" si="5"/>
        <v>0</v>
      </c>
      <c r="L52" s="23">
        <f t="shared" si="6"/>
        <v>0</v>
      </c>
      <c r="M52" s="23">
        <f t="shared" si="7"/>
        <v>0</v>
      </c>
    </row>
    <row r="53" spans="1:13" ht="60" customHeight="1">
      <c r="A53" s="9">
        <v>37</v>
      </c>
      <c r="B53" s="14" t="s">
        <v>207</v>
      </c>
      <c r="C53" s="14" t="s">
        <v>175</v>
      </c>
      <c r="D53" s="9" t="s">
        <v>64</v>
      </c>
      <c r="E53" s="18">
        <v>100</v>
      </c>
      <c r="F53" s="9" t="s">
        <v>168</v>
      </c>
      <c r="G53" s="9"/>
      <c r="H53" s="23"/>
      <c r="I53" s="13"/>
      <c r="J53" s="12">
        <f t="shared" si="4"/>
        <v>0</v>
      </c>
      <c r="K53" s="23">
        <f t="shared" si="5"/>
        <v>0</v>
      </c>
      <c r="L53" s="23">
        <f t="shared" si="6"/>
        <v>0</v>
      </c>
      <c r="M53" s="23">
        <f t="shared" si="7"/>
        <v>0</v>
      </c>
    </row>
    <row r="54" spans="1:13" ht="60" customHeight="1">
      <c r="A54" s="9">
        <v>38</v>
      </c>
      <c r="B54" s="14" t="s">
        <v>180</v>
      </c>
      <c r="C54" s="10" t="s">
        <v>506</v>
      </c>
      <c r="D54" s="9" t="s">
        <v>64</v>
      </c>
      <c r="E54" s="18">
        <v>200</v>
      </c>
      <c r="F54" s="9" t="s">
        <v>181</v>
      </c>
      <c r="G54" s="9"/>
      <c r="H54" s="23"/>
      <c r="I54" s="13"/>
      <c r="J54" s="12">
        <f t="shared" si="4"/>
        <v>0</v>
      </c>
      <c r="K54" s="23">
        <f t="shared" si="5"/>
        <v>0</v>
      </c>
      <c r="L54" s="23">
        <f t="shared" si="6"/>
        <v>0</v>
      </c>
      <c r="M54" s="23">
        <f t="shared" si="7"/>
        <v>0</v>
      </c>
    </row>
    <row r="55" spans="1:13" ht="60" customHeight="1">
      <c r="A55" s="9">
        <v>39</v>
      </c>
      <c r="B55" s="15" t="s">
        <v>234</v>
      </c>
      <c r="C55" s="15" t="s">
        <v>235</v>
      </c>
      <c r="D55" s="9" t="s">
        <v>19</v>
      </c>
      <c r="E55" s="18">
        <v>600</v>
      </c>
      <c r="F55" s="9" t="s">
        <v>155</v>
      </c>
      <c r="G55" s="9"/>
      <c r="H55" s="23"/>
      <c r="I55" s="13"/>
      <c r="J55" s="12">
        <f t="shared" si="4"/>
        <v>0</v>
      </c>
      <c r="K55" s="23">
        <f t="shared" si="5"/>
        <v>0</v>
      </c>
      <c r="L55" s="23">
        <f t="shared" si="6"/>
        <v>0</v>
      </c>
      <c r="M55" s="23">
        <f t="shared" si="7"/>
        <v>0</v>
      </c>
    </row>
    <row r="56" spans="1:13" ht="60" customHeight="1">
      <c r="A56" s="9">
        <v>40</v>
      </c>
      <c r="B56" s="15" t="s">
        <v>239</v>
      </c>
      <c r="C56" s="14" t="s">
        <v>240</v>
      </c>
      <c r="D56" s="9" t="s">
        <v>19</v>
      </c>
      <c r="E56" s="18">
        <v>500</v>
      </c>
      <c r="F56" s="9" t="s">
        <v>155</v>
      </c>
      <c r="G56" s="9"/>
      <c r="H56" s="23"/>
      <c r="I56" s="13"/>
      <c r="J56" s="12">
        <f t="shared" si="4"/>
        <v>0</v>
      </c>
      <c r="K56" s="23">
        <f t="shared" si="5"/>
        <v>0</v>
      </c>
      <c r="L56" s="23">
        <f t="shared" si="6"/>
        <v>0</v>
      </c>
      <c r="M56" s="23">
        <f t="shared" si="7"/>
        <v>0</v>
      </c>
    </row>
    <row r="57" spans="1:13" ht="60" customHeight="1">
      <c r="A57" s="9">
        <v>41</v>
      </c>
      <c r="B57" s="15" t="s">
        <v>241</v>
      </c>
      <c r="C57" s="14" t="s">
        <v>242</v>
      </c>
      <c r="D57" s="9" t="s">
        <v>19</v>
      </c>
      <c r="E57" s="18">
        <v>10</v>
      </c>
      <c r="F57" s="9" t="s">
        <v>155</v>
      </c>
      <c r="G57" s="9"/>
      <c r="H57" s="23"/>
      <c r="I57" s="13"/>
      <c r="J57" s="12">
        <f t="shared" si="4"/>
        <v>0</v>
      </c>
      <c r="K57" s="23">
        <f t="shared" si="5"/>
        <v>0</v>
      </c>
      <c r="L57" s="23">
        <f t="shared" si="6"/>
        <v>0</v>
      </c>
      <c r="M57" s="23">
        <f t="shared" si="7"/>
        <v>0</v>
      </c>
    </row>
    <row r="58" spans="1:13" ht="60" customHeight="1">
      <c r="A58" s="9">
        <v>42</v>
      </c>
      <c r="B58" s="14" t="s">
        <v>206</v>
      </c>
      <c r="C58" s="14" t="s">
        <v>148</v>
      </c>
      <c r="D58" s="9" t="s">
        <v>19</v>
      </c>
      <c r="E58" s="18">
        <v>6</v>
      </c>
      <c r="F58" s="9" t="s">
        <v>155</v>
      </c>
      <c r="G58" s="9"/>
      <c r="H58" s="23"/>
      <c r="I58" s="13"/>
      <c r="J58" s="12">
        <f t="shared" si="4"/>
        <v>0</v>
      </c>
      <c r="K58" s="23">
        <f t="shared" si="5"/>
        <v>0</v>
      </c>
      <c r="L58" s="23">
        <f t="shared" si="6"/>
        <v>0</v>
      </c>
      <c r="M58" s="23">
        <f t="shared" si="7"/>
        <v>0</v>
      </c>
    </row>
    <row r="59" spans="1:13" ht="60" customHeight="1">
      <c r="A59" s="9">
        <v>43</v>
      </c>
      <c r="B59" s="14" t="s">
        <v>182</v>
      </c>
      <c r="C59" s="15" t="s">
        <v>183</v>
      </c>
      <c r="D59" s="9" t="s">
        <v>64</v>
      </c>
      <c r="E59" s="18">
        <v>60</v>
      </c>
      <c r="F59" s="9" t="s">
        <v>184</v>
      </c>
      <c r="G59" s="9"/>
      <c r="H59" s="23"/>
      <c r="I59" s="13"/>
      <c r="J59" s="12">
        <f t="shared" si="4"/>
        <v>0</v>
      </c>
      <c r="K59" s="23">
        <f t="shared" si="5"/>
        <v>0</v>
      </c>
      <c r="L59" s="23">
        <f t="shared" si="6"/>
        <v>0</v>
      </c>
      <c r="M59" s="23">
        <f t="shared" si="7"/>
        <v>0</v>
      </c>
    </row>
    <row r="60" spans="1:13" ht="60" customHeight="1">
      <c r="A60" s="9">
        <v>44</v>
      </c>
      <c r="B60" s="14" t="s">
        <v>185</v>
      </c>
      <c r="C60" s="14" t="s">
        <v>186</v>
      </c>
      <c r="D60" s="9" t="s">
        <v>64</v>
      </c>
      <c r="E60" s="18">
        <v>30</v>
      </c>
      <c r="F60" s="9" t="s">
        <v>187</v>
      </c>
      <c r="G60" s="9"/>
      <c r="H60" s="23"/>
      <c r="I60" s="13"/>
      <c r="J60" s="12">
        <f t="shared" si="4"/>
        <v>0</v>
      </c>
      <c r="K60" s="23">
        <f t="shared" si="5"/>
        <v>0</v>
      </c>
      <c r="L60" s="23">
        <f t="shared" si="6"/>
        <v>0</v>
      </c>
      <c r="M60" s="23">
        <f t="shared" si="7"/>
        <v>0</v>
      </c>
    </row>
    <row r="61" spans="1:13" ht="60" customHeight="1">
      <c r="A61" s="9">
        <v>45</v>
      </c>
      <c r="B61" s="15" t="s">
        <v>236</v>
      </c>
      <c r="C61" s="14" t="s">
        <v>237</v>
      </c>
      <c r="D61" s="9" t="s">
        <v>64</v>
      </c>
      <c r="E61" s="18">
        <v>50</v>
      </c>
      <c r="F61" s="9" t="s">
        <v>238</v>
      </c>
      <c r="G61" s="9"/>
      <c r="H61" s="23"/>
      <c r="I61" s="13"/>
      <c r="J61" s="12">
        <f t="shared" si="4"/>
        <v>0</v>
      </c>
      <c r="K61" s="23">
        <f t="shared" si="5"/>
        <v>0</v>
      </c>
      <c r="L61" s="23">
        <f t="shared" si="6"/>
        <v>0</v>
      </c>
      <c r="M61" s="23">
        <f t="shared" si="7"/>
        <v>0</v>
      </c>
    </row>
    <row r="62" spans="1:13" ht="60" customHeight="1">
      <c r="A62" s="9">
        <v>46</v>
      </c>
      <c r="B62" s="14" t="s">
        <v>188</v>
      </c>
      <c r="C62" s="15" t="s">
        <v>189</v>
      </c>
      <c r="D62" s="9" t="s">
        <v>64</v>
      </c>
      <c r="E62" s="18">
        <v>40</v>
      </c>
      <c r="F62" s="9" t="s">
        <v>190</v>
      </c>
      <c r="G62" s="9"/>
      <c r="H62" s="23"/>
      <c r="I62" s="13"/>
      <c r="J62" s="12">
        <f t="shared" si="4"/>
        <v>0</v>
      </c>
      <c r="K62" s="23">
        <f t="shared" si="5"/>
        <v>0</v>
      </c>
      <c r="L62" s="23">
        <f t="shared" si="6"/>
        <v>0</v>
      </c>
      <c r="M62" s="23">
        <f t="shared" si="7"/>
        <v>0</v>
      </c>
    </row>
    <row r="63" spans="1:13" ht="60" customHeight="1">
      <c r="A63" s="9">
        <v>47</v>
      </c>
      <c r="B63" s="15" t="s">
        <v>215</v>
      </c>
      <c r="C63" s="14" t="s">
        <v>216</v>
      </c>
      <c r="D63" s="9" t="s">
        <v>64</v>
      </c>
      <c r="E63" s="18">
        <v>220</v>
      </c>
      <c r="F63" s="11" t="s">
        <v>217</v>
      </c>
      <c r="G63" s="9"/>
      <c r="H63" s="23"/>
      <c r="I63" s="13"/>
      <c r="J63" s="12">
        <f t="shared" si="4"/>
        <v>0</v>
      </c>
      <c r="K63" s="23">
        <f t="shared" si="5"/>
        <v>0</v>
      </c>
      <c r="L63" s="23">
        <f t="shared" si="6"/>
        <v>0</v>
      </c>
      <c r="M63" s="23">
        <f t="shared" si="7"/>
        <v>0</v>
      </c>
    </row>
    <row r="64" spans="1:13" ht="60" customHeight="1">
      <c r="A64" s="9">
        <v>48</v>
      </c>
      <c r="B64" s="15" t="s">
        <v>273</v>
      </c>
      <c r="C64" s="14" t="s">
        <v>175</v>
      </c>
      <c r="D64" s="9" t="s">
        <v>19</v>
      </c>
      <c r="E64" s="18">
        <v>3</v>
      </c>
      <c r="F64" s="9" t="s">
        <v>127</v>
      </c>
      <c r="G64" s="9"/>
      <c r="H64" s="23"/>
      <c r="I64" s="13"/>
      <c r="J64" s="12">
        <f t="shared" si="4"/>
        <v>0</v>
      </c>
      <c r="K64" s="23">
        <f t="shared" si="5"/>
        <v>0</v>
      </c>
      <c r="L64" s="23">
        <f t="shared" si="6"/>
        <v>0</v>
      </c>
      <c r="M64" s="23">
        <f t="shared" si="7"/>
        <v>0</v>
      </c>
    </row>
    <row r="65" spans="1:13" ht="60" customHeight="1">
      <c r="A65" s="9">
        <v>49</v>
      </c>
      <c r="B65" s="15" t="s">
        <v>218</v>
      </c>
      <c r="C65" s="14" t="s">
        <v>216</v>
      </c>
      <c r="D65" s="9" t="s">
        <v>64</v>
      </c>
      <c r="E65" s="18">
        <v>220</v>
      </c>
      <c r="F65" s="11" t="s">
        <v>219</v>
      </c>
      <c r="G65" s="9"/>
      <c r="H65" s="23"/>
      <c r="I65" s="13"/>
      <c r="J65" s="12">
        <f t="shared" si="4"/>
        <v>0</v>
      </c>
      <c r="K65" s="23">
        <f t="shared" si="5"/>
        <v>0</v>
      </c>
      <c r="L65" s="23">
        <f t="shared" si="6"/>
        <v>0</v>
      </c>
      <c r="M65" s="23">
        <f t="shared" si="7"/>
        <v>0</v>
      </c>
    </row>
    <row r="66" spans="1:13" ht="60" customHeight="1">
      <c r="A66" s="9">
        <v>50</v>
      </c>
      <c r="B66" s="15" t="s">
        <v>293</v>
      </c>
      <c r="C66" s="14" t="s">
        <v>175</v>
      </c>
      <c r="D66" s="9" t="s">
        <v>64</v>
      </c>
      <c r="E66" s="18">
        <v>50</v>
      </c>
      <c r="F66" s="9" t="s">
        <v>168</v>
      </c>
      <c r="G66" s="9"/>
      <c r="H66" s="23"/>
      <c r="I66" s="13"/>
      <c r="J66" s="12">
        <f t="shared" si="4"/>
        <v>0</v>
      </c>
      <c r="K66" s="23">
        <f t="shared" si="5"/>
        <v>0</v>
      </c>
      <c r="L66" s="23">
        <f t="shared" si="6"/>
        <v>0</v>
      </c>
      <c r="M66" s="23">
        <f t="shared" si="7"/>
        <v>0</v>
      </c>
    </row>
    <row r="67" spans="1:13" ht="60" customHeight="1">
      <c r="A67" s="9">
        <v>51</v>
      </c>
      <c r="B67" s="15" t="s">
        <v>292</v>
      </c>
      <c r="C67" s="14" t="s">
        <v>175</v>
      </c>
      <c r="D67" s="9" t="s">
        <v>64</v>
      </c>
      <c r="E67" s="18">
        <v>50</v>
      </c>
      <c r="F67" s="9" t="s">
        <v>168</v>
      </c>
      <c r="G67" s="9"/>
      <c r="H67" s="23"/>
      <c r="I67" s="13"/>
      <c r="J67" s="12">
        <f t="shared" si="4"/>
        <v>0</v>
      </c>
      <c r="K67" s="23">
        <f t="shared" si="5"/>
        <v>0</v>
      </c>
      <c r="L67" s="23">
        <f t="shared" si="6"/>
        <v>0</v>
      </c>
      <c r="M67" s="23">
        <f t="shared" si="7"/>
        <v>0</v>
      </c>
    </row>
    <row r="68" spans="1:13" ht="60" customHeight="1">
      <c r="A68" s="9">
        <v>52</v>
      </c>
      <c r="B68" s="15" t="s">
        <v>302</v>
      </c>
      <c r="C68" s="14" t="s">
        <v>303</v>
      </c>
      <c r="D68" s="9" t="s">
        <v>64</v>
      </c>
      <c r="E68" s="18">
        <v>360</v>
      </c>
      <c r="F68" s="9" t="s">
        <v>196</v>
      </c>
      <c r="G68" s="9"/>
      <c r="H68" s="23"/>
      <c r="I68" s="13"/>
      <c r="J68" s="12">
        <f t="shared" si="4"/>
        <v>0</v>
      </c>
      <c r="K68" s="23">
        <f t="shared" si="5"/>
        <v>0</v>
      </c>
      <c r="L68" s="23">
        <f t="shared" si="6"/>
        <v>0</v>
      </c>
      <c r="M68" s="23">
        <f t="shared" si="7"/>
        <v>0</v>
      </c>
    </row>
    <row r="69" spans="1:13" ht="60" customHeight="1">
      <c r="A69" s="9">
        <v>53</v>
      </c>
      <c r="B69" s="14" t="s">
        <v>194</v>
      </c>
      <c r="C69" s="14" t="s">
        <v>195</v>
      </c>
      <c r="D69" s="9" t="s">
        <v>64</v>
      </c>
      <c r="E69" s="18">
        <v>500</v>
      </c>
      <c r="F69" s="9" t="s">
        <v>196</v>
      </c>
      <c r="G69" s="9"/>
      <c r="H69" s="23"/>
      <c r="I69" s="13"/>
      <c r="J69" s="12">
        <f t="shared" si="4"/>
        <v>0</v>
      </c>
      <c r="K69" s="23">
        <f t="shared" si="5"/>
        <v>0</v>
      </c>
      <c r="L69" s="23">
        <f t="shared" si="6"/>
        <v>0</v>
      </c>
      <c r="M69" s="23">
        <f t="shared" si="7"/>
        <v>0</v>
      </c>
    </row>
    <row r="70" spans="1:13" ht="60" customHeight="1">
      <c r="A70" s="9">
        <v>54</v>
      </c>
      <c r="B70" s="14" t="s">
        <v>197</v>
      </c>
      <c r="C70" s="14" t="s">
        <v>198</v>
      </c>
      <c r="D70" s="9" t="s">
        <v>64</v>
      </c>
      <c r="E70" s="18">
        <v>360</v>
      </c>
      <c r="F70" s="9" t="s">
        <v>168</v>
      </c>
      <c r="G70" s="9"/>
      <c r="H70" s="23"/>
      <c r="I70" s="13"/>
      <c r="J70" s="12">
        <f t="shared" si="4"/>
        <v>0</v>
      </c>
      <c r="K70" s="23">
        <f t="shared" si="5"/>
        <v>0</v>
      </c>
      <c r="L70" s="23">
        <f t="shared" si="6"/>
        <v>0</v>
      </c>
      <c r="M70" s="23">
        <f t="shared" si="7"/>
        <v>0</v>
      </c>
    </row>
    <row r="71" spans="1:13" ht="60" customHeight="1">
      <c r="A71" s="9">
        <v>55</v>
      </c>
      <c r="B71" s="15" t="s">
        <v>243</v>
      </c>
      <c r="C71" s="14" t="s">
        <v>244</v>
      </c>
      <c r="D71" s="9" t="s">
        <v>19</v>
      </c>
      <c r="E71" s="18">
        <v>70</v>
      </c>
      <c r="F71" s="11" t="s">
        <v>245</v>
      </c>
      <c r="G71" s="9"/>
      <c r="H71" s="23"/>
      <c r="I71" s="13"/>
      <c r="J71" s="12">
        <f t="shared" si="4"/>
        <v>0</v>
      </c>
      <c r="K71" s="23">
        <f t="shared" si="5"/>
        <v>0</v>
      </c>
      <c r="L71" s="23">
        <f t="shared" si="6"/>
        <v>0</v>
      </c>
      <c r="M71" s="23">
        <f t="shared" si="7"/>
        <v>0</v>
      </c>
    </row>
    <row r="72" spans="1:13" ht="60" customHeight="1">
      <c r="A72" s="9">
        <v>56</v>
      </c>
      <c r="B72" s="14" t="s">
        <v>149</v>
      </c>
      <c r="C72" s="10" t="s">
        <v>150</v>
      </c>
      <c r="D72" s="9" t="s">
        <v>19</v>
      </c>
      <c r="E72" s="18">
        <v>150</v>
      </c>
      <c r="F72" s="9" t="s">
        <v>143</v>
      </c>
      <c r="G72" s="9"/>
      <c r="H72" s="23"/>
      <c r="I72" s="13"/>
      <c r="J72" s="12">
        <f t="shared" si="4"/>
        <v>0</v>
      </c>
      <c r="K72" s="23">
        <f t="shared" si="5"/>
        <v>0</v>
      </c>
      <c r="L72" s="23">
        <f t="shared" si="6"/>
        <v>0</v>
      </c>
      <c r="M72" s="23">
        <f t="shared" si="7"/>
        <v>0</v>
      </c>
    </row>
    <row r="73" spans="1:13" ht="60" customHeight="1">
      <c r="A73" s="9">
        <v>57</v>
      </c>
      <c r="B73" s="15" t="s">
        <v>507</v>
      </c>
      <c r="C73" s="14" t="s">
        <v>508</v>
      </c>
      <c r="D73" s="9" t="s">
        <v>64</v>
      </c>
      <c r="E73" s="18">
        <v>100</v>
      </c>
      <c r="F73" s="9" t="s">
        <v>509</v>
      </c>
      <c r="G73" s="9"/>
      <c r="H73" s="23"/>
      <c r="I73" s="13"/>
      <c r="J73" s="12">
        <f t="shared" si="4"/>
        <v>0</v>
      </c>
      <c r="K73" s="23">
        <f t="shared" si="5"/>
        <v>0</v>
      </c>
      <c r="L73" s="23">
        <f t="shared" si="6"/>
        <v>0</v>
      </c>
      <c r="M73" s="23">
        <f t="shared" si="7"/>
        <v>0</v>
      </c>
    </row>
    <row r="74" spans="1:13" ht="60" customHeight="1">
      <c r="A74" s="9">
        <v>58</v>
      </c>
      <c r="B74" s="15" t="s">
        <v>309</v>
      </c>
      <c r="C74" s="14" t="s">
        <v>310</v>
      </c>
      <c r="D74" s="9" t="s">
        <v>64</v>
      </c>
      <c r="E74" s="18">
        <v>80</v>
      </c>
      <c r="F74" s="9" t="s">
        <v>311</v>
      </c>
      <c r="G74" s="9"/>
      <c r="H74" s="23"/>
      <c r="I74" s="13"/>
      <c r="J74" s="12">
        <f t="shared" si="4"/>
        <v>0</v>
      </c>
      <c r="K74" s="23">
        <f t="shared" si="5"/>
        <v>0</v>
      </c>
      <c r="L74" s="23">
        <f t="shared" si="6"/>
        <v>0</v>
      </c>
      <c r="M74" s="23">
        <f t="shared" si="7"/>
        <v>0</v>
      </c>
    </row>
    <row r="75" spans="1:13" ht="60" customHeight="1">
      <c r="A75" s="9">
        <v>59</v>
      </c>
      <c r="B75" s="15" t="s">
        <v>249</v>
      </c>
      <c r="C75" s="14" t="s">
        <v>175</v>
      </c>
      <c r="D75" s="9" t="s">
        <v>64</v>
      </c>
      <c r="E75" s="18">
        <v>20</v>
      </c>
      <c r="F75" s="9" t="s">
        <v>168</v>
      </c>
      <c r="G75" s="9"/>
      <c r="H75" s="23"/>
      <c r="I75" s="13"/>
      <c r="J75" s="12">
        <f t="shared" si="4"/>
        <v>0</v>
      </c>
      <c r="K75" s="23">
        <f t="shared" si="5"/>
        <v>0</v>
      </c>
      <c r="L75" s="23">
        <f t="shared" si="6"/>
        <v>0</v>
      </c>
      <c r="M75" s="23">
        <f t="shared" si="7"/>
        <v>0</v>
      </c>
    </row>
    <row r="76" spans="1:13" ht="60" customHeight="1">
      <c r="A76" s="9">
        <v>60</v>
      </c>
      <c r="B76" s="15" t="s">
        <v>296</v>
      </c>
      <c r="C76" s="14" t="s">
        <v>297</v>
      </c>
      <c r="D76" s="9" t="s">
        <v>64</v>
      </c>
      <c r="E76" s="18">
        <v>150</v>
      </c>
      <c r="F76" s="9" t="s">
        <v>298</v>
      </c>
      <c r="G76" s="9"/>
      <c r="H76" s="23"/>
      <c r="I76" s="13"/>
      <c r="J76" s="12">
        <f t="shared" si="4"/>
        <v>0</v>
      </c>
      <c r="K76" s="23">
        <f t="shared" si="5"/>
        <v>0</v>
      </c>
      <c r="L76" s="23">
        <f t="shared" si="6"/>
        <v>0</v>
      </c>
      <c r="M76" s="23">
        <f t="shared" si="7"/>
        <v>0</v>
      </c>
    </row>
    <row r="77" spans="1:13" ht="60" customHeight="1">
      <c r="A77" s="9">
        <v>61</v>
      </c>
      <c r="B77" s="15" t="s">
        <v>314</v>
      </c>
      <c r="C77" s="14" t="s">
        <v>175</v>
      </c>
      <c r="D77" s="9" t="s">
        <v>64</v>
      </c>
      <c r="E77" s="18">
        <v>20</v>
      </c>
      <c r="F77" s="9" t="s">
        <v>168</v>
      </c>
      <c r="G77" s="9"/>
      <c r="H77" s="23"/>
      <c r="I77" s="13"/>
      <c r="J77" s="12">
        <f t="shared" si="4"/>
        <v>0</v>
      </c>
      <c r="K77" s="23">
        <f t="shared" si="5"/>
        <v>0</v>
      </c>
      <c r="L77" s="23">
        <f t="shared" si="6"/>
        <v>0</v>
      </c>
      <c r="M77" s="23">
        <f t="shared" si="7"/>
        <v>0</v>
      </c>
    </row>
    <row r="78" spans="1:13" ht="60" customHeight="1">
      <c r="A78" s="9">
        <v>62</v>
      </c>
      <c r="B78" s="15" t="s">
        <v>156</v>
      </c>
      <c r="C78" s="15" t="s">
        <v>157</v>
      </c>
      <c r="D78" s="9" t="s">
        <v>64</v>
      </c>
      <c r="E78" s="18">
        <v>100</v>
      </c>
      <c r="F78" s="9" t="s">
        <v>158</v>
      </c>
      <c r="G78" s="9"/>
      <c r="H78" s="23"/>
      <c r="I78" s="13"/>
      <c r="J78" s="12">
        <f t="shared" si="4"/>
        <v>0</v>
      </c>
      <c r="K78" s="23">
        <f t="shared" si="5"/>
        <v>0</v>
      </c>
      <c r="L78" s="23">
        <f t="shared" si="6"/>
        <v>0</v>
      </c>
      <c r="M78" s="23">
        <f t="shared" si="7"/>
        <v>0</v>
      </c>
    </row>
    <row r="79" spans="1:13" ht="60" customHeight="1">
      <c r="A79" s="9">
        <v>63</v>
      </c>
      <c r="B79" s="14" t="s">
        <v>177</v>
      </c>
      <c r="C79" s="14" t="s">
        <v>178</v>
      </c>
      <c r="D79" s="9" t="s">
        <v>64</v>
      </c>
      <c r="E79" s="18">
        <v>90</v>
      </c>
      <c r="F79" s="9" t="s">
        <v>179</v>
      </c>
      <c r="G79" s="9"/>
      <c r="H79" s="23"/>
      <c r="I79" s="13"/>
      <c r="J79" s="12">
        <f t="shared" si="4"/>
        <v>0</v>
      </c>
      <c r="K79" s="23">
        <f t="shared" si="5"/>
        <v>0</v>
      </c>
      <c r="L79" s="23">
        <f t="shared" si="6"/>
        <v>0</v>
      </c>
      <c r="M79" s="23">
        <f t="shared" si="7"/>
        <v>0</v>
      </c>
    </row>
    <row r="80" spans="1:13" ht="60" customHeight="1">
      <c r="A80" s="9">
        <v>64</v>
      </c>
      <c r="B80" s="15" t="s">
        <v>172</v>
      </c>
      <c r="C80" s="14" t="s">
        <v>173</v>
      </c>
      <c r="D80" s="9" t="s">
        <v>19</v>
      </c>
      <c r="E80" s="18">
        <v>70</v>
      </c>
      <c r="F80" s="9" t="s">
        <v>155</v>
      </c>
      <c r="G80" s="9"/>
      <c r="H80" s="23"/>
      <c r="I80" s="13"/>
      <c r="J80" s="12">
        <f t="shared" si="4"/>
        <v>0</v>
      </c>
      <c r="K80" s="23">
        <f t="shared" si="5"/>
        <v>0</v>
      </c>
      <c r="L80" s="23">
        <f t="shared" si="6"/>
        <v>0</v>
      </c>
      <c r="M80" s="23">
        <f t="shared" si="7"/>
        <v>0</v>
      </c>
    </row>
    <row r="81" spans="1:13" ht="60" customHeight="1">
      <c r="A81" s="9">
        <v>65</v>
      </c>
      <c r="B81" s="15" t="s">
        <v>280</v>
      </c>
      <c r="C81" s="14" t="s">
        <v>175</v>
      </c>
      <c r="D81" s="9" t="s">
        <v>64</v>
      </c>
      <c r="E81" s="18">
        <v>40</v>
      </c>
      <c r="F81" s="9" t="s">
        <v>168</v>
      </c>
      <c r="G81" s="9"/>
      <c r="H81" s="23"/>
      <c r="I81" s="13"/>
      <c r="J81" s="12">
        <f t="shared" ref="J81:J100" si="8">(I81*H81)+H81</f>
        <v>0</v>
      </c>
      <c r="K81" s="23">
        <f t="shared" ref="K81:K100" si="9">E81*H81</f>
        <v>0</v>
      </c>
      <c r="L81" s="23">
        <f t="shared" ref="L81:L100" si="10">K81*I81</f>
        <v>0</v>
      </c>
      <c r="M81" s="23">
        <f t="shared" ref="M81:M100" si="11">K81+L81</f>
        <v>0</v>
      </c>
    </row>
    <row r="82" spans="1:13" ht="60" customHeight="1">
      <c r="A82" s="9">
        <v>66</v>
      </c>
      <c r="B82" s="14" t="s">
        <v>199</v>
      </c>
      <c r="C82" s="14" t="s">
        <v>200</v>
      </c>
      <c r="D82" s="9" t="s">
        <v>64</v>
      </c>
      <c r="E82" s="18">
        <v>100</v>
      </c>
      <c r="F82" s="9" t="s">
        <v>201</v>
      </c>
      <c r="G82" s="9"/>
      <c r="H82" s="23"/>
      <c r="I82" s="13"/>
      <c r="J82" s="12">
        <f t="shared" si="8"/>
        <v>0</v>
      </c>
      <c r="K82" s="23">
        <f t="shared" si="9"/>
        <v>0</v>
      </c>
      <c r="L82" s="23">
        <f t="shared" si="10"/>
        <v>0</v>
      </c>
      <c r="M82" s="23">
        <f t="shared" si="11"/>
        <v>0</v>
      </c>
    </row>
    <row r="83" spans="1:13" ht="60" customHeight="1">
      <c r="A83" s="9">
        <v>67</v>
      </c>
      <c r="B83" s="14" t="s">
        <v>151</v>
      </c>
      <c r="C83" s="15" t="s">
        <v>152</v>
      </c>
      <c r="D83" s="9" t="s">
        <v>19</v>
      </c>
      <c r="E83" s="18">
        <v>380</v>
      </c>
      <c r="F83" s="9" t="s">
        <v>146</v>
      </c>
      <c r="G83" s="9"/>
      <c r="H83" s="23"/>
      <c r="I83" s="13"/>
      <c r="J83" s="12">
        <f t="shared" si="8"/>
        <v>0</v>
      </c>
      <c r="K83" s="23">
        <f t="shared" si="9"/>
        <v>0</v>
      </c>
      <c r="L83" s="23">
        <f t="shared" si="10"/>
        <v>0</v>
      </c>
      <c r="M83" s="23">
        <f t="shared" si="11"/>
        <v>0</v>
      </c>
    </row>
    <row r="84" spans="1:13" ht="60" customHeight="1">
      <c r="A84" s="9">
        <v>68</v>
      </c>
      <c r="B84" s="15" t="s">
        <v>515</v>
      </c>
      <c r="C84" s="14" t="s">
        <v>216</v>
      </c>
      <c r="D84" s="9" t="s">
        <v>64</v>
      </c>
      <c r="E84" s="18">
        <v>100</v>
      </c>
      <c r="F84" s="9" t="s">
        <v>227</v>
      </c>
      <c r="G84" s="9"/>
      <c r="H84" s="23"/>
      <c r="I84" s="13"/>
      <c r="J84" s="12">
        <f t="shared" si="8"/>
        <v>0</v>
      </c>
      <c r="K84" s="23">
        <f t="shared" si="9"/>
        <v>0</v>
      </c>
      <c r="L84" s="23">
        <f t="shared" si="10"/>
        <v>0</v>
      </c>
      <c r="M84" s="23">
        <f t="shared" si="11"/>
        <v>0</v>
      </c>
    </row>
    <row r="85" spans="1:13" ht="60" customHeight="1">
      <c r="A85" s="9">
        <v>69</v>
      </c>
      <c r="B85" s="15" t="s">
        <v>281</v>
      </c>
      <c r="C85" s="14" t="s">
        <v>282</v>
      </c>
      <c r="D85" s="9" t="s">
        <v>64</v>
      </c>
      <c r="E85" s="18">
        <v>60</v>
      </c>
      <c r="F85" s="9" t="s">
        <v>283</v>
      </c>
      <c r="G85" s="9"/>
      <c r="H85" s="23"/>
      <c r="I85" s="13"/>
      <c r="J85" s="12">
        <f t="shared" si="8"/>
        <v>0</v>
      </c>
      <c r="K85" s="23">
        <f t="shared" si="9"/>
        <v>0</v>
      </c>
      <c r="L85" s="23">
        <f t="shared" si="10"/>
        <v>0</v>
      </c>
      <c r="M85" s="23">
        <f t="shared" si="11"/>
        <v>0</v>
      </c>
    </row>
    <row r="86" spans="1:13" ht="60" customHeight="1">
      <c r="A86" s="9">
        <v>70</v>
      </c>
      <c r="B86" s="15" t="s">
        <v>312</v>
      </c>
      <c r="C86" s="14" t="s">
        <v>313</v>
      </c>
      <c r="D86" s="9" t="s">
        <v>64</v>
      </c>
      <c r="E86" s="18">
        <v>200</v>
      </c>
      <c r="F86" s="9" t="s">
        <v>283</v>
      </c>
      <c r="G86" s="9"/>
      <c r="H86" s="23"/>
      <c r="I86" s="13"/>
      <c r="J86" s="12">
        <f t="shared" si="8"/>
        <v>0</v>
      </c>
      <c r="K86" s="23">
        <f t="shared" si="9"/>
        <v>0</v>
      </c>
      <c r="L86" s="23">
        <f t="shared" si="10"/>
        <v>0</v>
      </c>
      <c r="M86" s="23">
        <f t="shared" si="11"/>
        <v>0</v>
      </c>
    </row>
    <row r="87" spans="1:13" ht="60" customHeight="1">
      <c r="A87" s="9">
        <v>71</v>
      </c>
      <c r="B87" s="15" t="s">
        <v>269</v>
      </c>
      <c r="C87" s="14" t="s">
        <v>270</v>
      </c>
      <c r="D87" s="9" t="s">
        <v>64</v>
      </c>
      <c r="E87" s="18">
        <v>120</v>
      </c>
      <c r="F87" s="9" t="s">
        <v>254</v>
      </c>
      <c r="G87" s="9"/>
      <c r="H87" s="23"/>
      <c r="I87" s="13"/>
      <c r="J87" s="12">
        <f t="shared" si="8"/>
        <v>0</v>
      </c>
      <c r="K87" s="23">
        <f t="shared" si="9"/>
        <v>0</v>
      </c>
      <c r="L87" s="23">
        <f t="shared" si="10"/>
        <v>0</v>
      </c>
      <c r="M87" s="23">
        <f t="shared" si="11"/>
        <v>0</v>
      </c>
    </row>
    <row r="88" spans="1:13" ht="60" customHeight="1">
      <c r="A88" s="9">
        <v>72</v>
      </c>
      <c r="B88" s="15" t="s">
        <v>284</v>
      </c>
      <c r="C88" s="15" t="s">
        <v>478</v>
      </c>
      <c r="D88" s="9" t="s">
        <v>64</v>
      </c>
      <c r="E88" s="18">
        <v>800</v>
      </c>
      <c r="F88" s="9" t="s">
        <v>283</v>
      </c>
      <c r="G88" s="9"/>
      <c r="H88" s="23"/>
      <c r="I88" s="13"/>
      <c r="J88" s="12">
        <f t="shared" si="8"/>
        <v>0</v>
      </c>
      <c r="K88" s="23">
        <f t="shared" si="9"/>
        <v>0</v>
      </c>
      <c r="L88" s="23">
        <f t="shared" si="10"/>
        <v>0</v>
      </c>
      <c r="M88" s="23">
        <f t="shared" si="11"/>
        <v>0</v>
      </c>
    </row>
    <row r="89" spans="1:13" ht="60" customHeight="1">
      <c r="A89" s="9">
        <v>73</v>
      </c>
      <c r="B89" s="15" t="s">
        <v>252</v>
      </c>
      <c r="C89" s="14" t="s">
        <v>253</v>
      </c>
      <c r="D89" s="9" t="s">
        <v>64</v>
      </c>
      <c r="E89" s="18">
        <v>30</v>
      </c>
      <c r="F89" s="9" t="s">
        <v>254</v>
      </c>
      <c r="G89" s="9"/>
      <c r="H89" s="23"/>
      <c r="I89" s="13"/>
      <c r="J89" s="12">
        <f t="shared" si="8"/>
        <v>0</v>
      </c>
      <c r="K89" s="23">
        <f t="shared" si="9"/>
        <v>0</v>
      </c>
      <c r="L89" s="23">
        <f t="shared" si="10"/>
        <v>0</v>
      </c>
      <c r="M89" s="23">
        <f t="shared" si="11"/>
        <v>0</v>
      </c>
    </row>
    <row r="90" spans="1:13" ht="60" customHeight="1">
      <c r="A90" s="9">
        <v>74</v>
      </c>
      <c r="B90" s="14" t="s">
        <v>153</v>
      </c>
      <c r="C90" s="15" t="s">
        <v>154</v>
      </c>
      <c r="D90" s="9" t="s">
        <v>19</v>
      </c>
      <c r="E90" s="18">
        <v>180</v>
      </c>
      <c r="F90" s="9" t="s">
        <v>155</v>
      </c>
      <c r="G90" s="9"/>
      <c r="H90" s="23"/>
      <c r="I90" s="13"/>
      <c r="J90" s="12">
        <f t="shared" si="8"/>
        <v>0</v>
      </c>
      <c r="K90" s="23">
        <f t="shared" si="9"/>
        <v>0</v>
      </c>
      <c r="L90" s="23">
        <f t="shared" si="10"/>
        <v>0</v>
      </c>
      <c r="M90" s="23">
        <f t="shared" si="11"/>
        <v>0</v>
      </c>
    </row>
    <row r="91" spans="1:13" ht="60" customHeight="1">
      <c r="A91" s="9">
        <v>75</v>
      </c>
      <c r="B91" s="14" t="s">
        <v>202</v>
      </c>
      <c r="C91" s="14" t="s">
        <v>150</v>
      </c>
      <c r="D91" s="9" t="s">
        <v>64</v>
      </c>
      <c r="E91" s="18">
        <v>10</v>
      </c>
      <c r="F91" s="9" t="s">
        <v>203</v>
      </c>
      <c r="G91" s="9"/>
      <c r="H91" s="23"/>
      <c r="I91" s="13"/>
      <c r="J91" s="12">
        <f t="shared" si="8"/>
        <v>0</v>
      </c>
      <c r="K91" s="23">
        <f t="shared" si="9"/>
        <v>0</v>
      </c>
      <c r="L91" s="23">
        <f t="shared" si="10"/>
        <v>0</v>
      </c>
      <c r="M91" s="23">
        <f t="shared" si="11"/>
        <v>0</v>
      </c>
    </row>
    <row r="92" spans="1:13" ht="60" customHeight="1">
      <c r="A92" s="9">
        <v>76</v>
      </c>
      <c r="B92" s="15" t="s">
        <v>260</v>
      </c>
      <c r="C92" s="14" t="s">
        <v>192</v>
      </c>
      <c r="D92" s="9" t="s">
        <v>64</v>
      </c>
      <c r="E92" s="18">
        <v>440</v>
      </c>
      <c r="F92" s="9" t="s">
        <v>259</v>
      </c>
      <c r="G92" s="9"/>
      <c r="H92" s="23"/>
      <c r="I92" s="13"/>
      <c r="J92" s="12">
        <f t="shared" si="8"/>
        <v>0</v>
      </c>
      <c r="K92" s="23">
        <f t="shared" si="9"/>
        <v>0</v>
      </c>
      <c r="L92" s="23">
        <f t="shared" si="10"/>
        <v>0</v>
      </c>
      <c r="M92" s="23">
        <f t="shared" si="11"/>
        <v>0</v>
      </c>
    </row>
    <row r="93" spans="1:13" ht="60" customHeight="1">
      <c r="A93" s="9">
        <v>77</v>
      </c>
      <c r="B93" s="15" t="s">
        <v>304</v>
      </c>
      <c r="C93" s="14" t="s">
        <v>305</v>
      </c>
      <c r="D93" s="9" t="s">
        <v>64</v>
      </c>
      <c r="E93" s="18">
        <v>20</v>
      </c>
      <c r="F93" s="9" t="s">
        <v>196</v>
      </c>
      <c r="G93" s="9"/>
      <c r="H93" s="23"/>
      <c r="I93" s="13"/>
      <c r="J93" s="12">
        <f t="shared" si="8"/>
        <v>0</v>
      </c>
      <c r="K93" s="23">
        <f t="shared" si="9"/>
        <v>0</v>
      </c>
      <c r="L93" s="23">
        <f t="shared" si="10"/>
        <v>0</v>
      </c>
      <c r="M93" s="23">
        <f t="shared" si="11"/>
        <v>0</v>
      </c>
    </row>
    <row r="94" spans="1:13" ht="60" customHeight="1">
      <c r="A94" s="9">
        <v>78</v>
      </c>
      <c r="B94" s="15" t="s">
        <v>299</v>
      </c>
      <c r="C94" s="14" t="s">
        <v>300</v>
      </c>
      <c r="D94" s="9" t="s">
        <v>64</v>
      </c>
      <c r="E94" s="18">
        <v>350</v>
      </c>
      <c r="F94" s="9" t="s">
        <v>301</v>
      </c>
      <c r="G94" s="9"/>
      <c r="H94" s="23"/>
      <c r="I94" s="13"/>
      <c r="J94" s="12">
        <f t="shared" si="8"/>
        <v>0</v>
      </c>
      <c r="K94" s="23">
        <f t="shared" si="9"/>
        <v>0</v>
      </c>
      <c r="L94" s="23">
        <f t="shared" si="10"/>
        <v>0</v>
      </c>
      <c r="M94" s="23">
        <f t="shared" si="11"/>
        <v>0</v>
      </c>
    </row>
    <row r="95" spans="1:13" ht="60" customHeight="1">
      <c r="A95" s="9">
        <v>79</v>
      </c>
      <c r="B95" s="15" t="s">
        <v>208</v>
      </c>
      <c r="C95" s="14" t="s">
        <v>175</v>
      </c>
      <c r="D95" s="9" t="s">
        <v>64</v>
      </c>
      <c r="E95" s="18">
        <v>60</v>
      </c>
      <c r="F95" s="9" t="s">
        <v>168</v>
      </c>
      <c r="G95" s="9"/>
      <c r="H95" s="23"/>
      <c r="I95" s="13"/>
      <c r="J95" s="12">
        <f t="shared" si="8"/>
        <v>0</v>
      </c>
      <c r="K95" s="23">
        <f t="shared" si="9"/>
        <v>0</v>
      </c>
      <c r="L95" s="23">
        <f t="shared" si="10"/>
        <v>0</v>
      </c>
      <c r="M95" s="23">
        <f t="shared" si="11"/>
        <v>0</v>
      </c>
    </row>
    <row r="96" spans="1:13" ht="60" customHeight="1">
      <c r="A96" s="9">
        <v>80</v>
      </c>
      <c r="B96" s="15" t="s">
        <v>278</v>
      </c>
      <c r="C96" s="14" t="s">
        <v>175</v>
      </c>
      <c r="D96" s="9" t="s">
        <v>64</v>
      </c>
      <c r="E96" s="18">
        <v>30</v>
      </c>
      <c r="F96" s="9" t="s">
        <v>279</v>
      </c>
      <c r="G96" s="9"/>
      <c r="H96" s="23"/>
      <c r="I96" s="13"/>
      <c r="J96" s="12">
        <f t="shared" si="8"/>
        <v>0</v>
      </c>
      <c r="K96" s="23">
        <f t="shared" si="9"/>
        <v>0</v>
      </c>
      <c r="L96" s="23">
        <f t="shared" si="10"/>
        <v>0</v>
      </c>
      <c r="M96" s="23">
        <f t="shared" si="11"/>
        <v>0</v>
      </c>
    </row>
    <row r="97" spans="1:13" ht="60" customHeight="1">
      <c r="A97" s="9">
        <v>81</v>
      </c>
      <c r="B97" s="15" t="s">
        <v>274</v>
      </c>
      <c r="C97" s="14" t="s">
        <v>175</v>
      </c>
      <c r="D97" s="9" t="s">
        <v>64</v>
      </c>
      <c r="E97" s="18">
        <v>90</v>
      </c>
      <c r="F97" s="9" t="s">
        <v>275</v>
      </c>
      <c r="G97" s="9"/>
      <c r="H97" s="23"/>
      <c r="I97" s="13"/>
      <c r="J97" s="12">
        <f t="shared" si="8"/>
        <v>0</v>
      </c>
      <c r="K97" s="23">
        <f t="shared" si="9"/>
        <v>0</v>
      </c>
      <c r="L97" s="23">
        <f t="shared" si="10"/>
        <v>0</v>
      </c>
      <c r="M97" s="23">
        <f t="shared" si="11"/>
        <v>0</v>
      </c>
    </row>
    <row r="98" spans="1:13" ht="60" customHeight="1">
      <c r="A98" s="9">
        <v>82</v>
      </c>
      <c r="B98" s="15" t="s">
        <v>294</v>
      </c>
      <c r="C98" s="15" t="s">
        <v>295</v>
      </c>
      <c r="D98" s="9" t="s">
        <v>64</v>
      </c>
      <c r="E98" s="18">
        <v>60</v>
      </c>
      <c r="F98" s="9" t="s">
        <v>254</v>
      </c>
      <c r="G98" s="9"/>
      <c r="H98" s="23"/>
      <c r="I98" s="13"/>
      <c r="J98" s="12">
        <f t="shared" si="8"/>
        <v>0</v>
      </c>
      <c r="K98" s="23">
        <f t="shared" si="9"/>
        <v>0</v>
      </c>
      <c r="L98" s="23">
        <f t="shared" si="10"/>
        <v>0</v>
      </c>
      <c r="M98" s="23">
        <f t="shared" si="11"/>
        <v>0</v>
      </c>
    </row>
    <row r="99" spans="1:13" ht="60" customHeight="1">
      <c r="A99" s="9">
        <v>83</v>
      </c>
      <c r="B99" s="63" t="s">
        <v>511</v>
      </c>
      <c r="C99" s="58" t="s">
        <v>512</v>
      </c>
      <c r="D99" s="56" t="s">
        <v>64</v>
      </c>
      <c r="E99" s="130">
        <v>40</v>
      </c>
      <c r="F99" s="56" t="s">
        <v>513</v>
      </c>
      <c r="G99" s="9"/>
      <c r="H99" s="23"/>
      <c r="I99" s="13"/>
      <c r="J99" s="12">
        <f t="shared" si="8"/>
        <v>0</v>
      </c>
      <c r="K99" s="23"/>
      <c r="L99" s="23"/>
      <c r="M99" s="23"/>
    </row>
    <row r="100" spans="1:13" ht="60" customHeight="1">
      <c r="A100" s="9">
        <v>83</v>
      </c>
      <c r="B100" s="15" t="s">
        <v>510</v>
      </c>
      <c r="C100" s="15" t="s">
        <v>514</v>
      </c>
      <c r="D100" s="9" t="s">
        <v>64</v>
      </c>
      <c r="E100" s="18">
        <v>100</v>
      </c>
      <c r="F100" s="9" t="s">
        <v>96</v>
      </c>
      <c r="G100" s="9"/>
      <c r="H100" s="23"/>
      <c r="I100" s="13"/>
      <c r="J100" s="12">
        <f t="shared" si="8"/>
        <v>0</v>
      </c>
      <c r="K100" s="23">
        <f t="shared" si="9"/>
        <v>0</v>
      </c>
      <c r="L100" s="23">
        <f t="shared" si="10"/>
        <v>0</v>
      </c>
      <c r="M100" s="23">
        <f t="shared" si="11"/>
        <v>0</v>
      </c>
    </row>
    <row r="101" spans="1:13" ht="60" customHeight="1">
      <c r="A101" s="169" t="s">
        <v>32</v>
      </c>
      <c r="B101" s="170"/>
      <c r="C101" s="170"/>
      <c r="D101" s="170"/>
      <c r="E101" s="170"/>
      <c r="F101" s="170"/>
      <c r="G101" s="170"/>
      <c r="H101" s="170"/>
      <c r="I101" s="170"/>
      <c r="J101" s="171"/>
      <c r="K101" s="23">
        <f>SUM(K17:K100)</f>
        <v>0</v>
      </c>
      <c r="L101" s="23">
        <f>SUM(L17:L100)</f>
        <v>0</v>
      </c>
      <c r="M101" s="23">
        <f>SUM(M17:M100)</f>
        <v>0</v>
      </c>
    </row>
    <row r="102" spans="1:13">
      <c r="A102" s="4"/>
      <c r="B102" s="4"/>
      <c r="C102" s="4"/>
      <c r="D102" s="4"/>
      <c r="E102" s="4"/>
      <c r="F102" s="4"/>
      <c r="G102" s="4"/>
      <c r="H102" s="19"/>
      <c r="I102" s="4"/>
      <c r="J102" s="4"/>
      <c r="K102" s="19"/>
      <c r="L102" s="19"/>
      <c r="M102" s="19"/>
    </row>
    <row r="103" spans="1:13">
      <c r="A103" s="38" t="s">
        <v>500</v>
      </c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9"/>
    </row>
    <row r="104" spans="1:13" ht="21.5" customHeight="1">
      <c r="A104" s="38" t="s">
        <v>315</v>
      </c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9"/>
    </row>
    <row r="105" spans="1:13">
      <c r="A105" s="4"/>
      <c r="B105" s="4"/>
      <c r="C105" s="4"/>
      <c r="D105" s="4"/>
      <c r="E105" s="4"/>
      <c r="F105" s="4"/>
      <c r="G105" s="4"/>
      <c r="H105" s="19"/>
      <c r="I105" s="4"/>
      <c r="J105" s="4"/>
      <c r="K105" s="19"/>
      <c r="L105" s="19"/>
      <c r="M105" s="19"/>
    </row>
    <row r="107" spans="1:13" ht="14.25" customHeight="1">
      <c r="A107" s="127" t="s">
        <v>504</v>
      </c>
      <c r="B107" s="127"/>
      <c r="C107" s="127"/>
      <c r="D107" s="127"/>
      <c r="E107" s="127"/>
      <c r="F107" s="127"/>
      <c r="G107" s="127"/>
      <c r="H107" s="127"/>
      <c r="I107" s="127"/>
      <c r="J107" s="127"/>
      <c r="K107" s="127"/>
    </row>
    <row r="108" spans="1:13" ht="22.5" customHeight="1">
      <c r="A108" s="126"/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</row>
  </sheetData>
  <sortState xmlns:xlrd2="http://schemas.microsoft.com/office/spreadsheetml/2017/richdata2" ref="B17:L98">
    <sortCondition ref="B17:B98"/>
  </sortState>
  <mergeCells count="20">
    <mergeCell ref="M9:M12"/>
    <mergeCell ref="N13:N16"/>
    <mergeCell ref="O13:O16"/>
    <mergeCell ref="P13:P16"/>
    <mergeCell ref="A101:J101"/>
    <mergeCell ref="C2:J2"/>
    <mergeCell ref="B3:L3"/>
    <mergeCell ref="A5:D5"/>
    <mergeCell ref="A9:A12"/>
    <mergeCell ref="B9:B12"/>
    <mergeCell ref="C9:C12"/>
    <mergeCell ref="D9:D12"/>
    <mergeCell ref="E9:E12"/>
    <mergeCell ref="F9:F12"/>
    <mergeCell ref="G9:G12"/>
    <mergeCell ref="H9:H12"/>
    <mergeCell ref="I9:I12"/>
    <mergeCell ref="J9:J12"/>
    <mergeCell ref="K9:K12"/>
    <mergeCell ref="L9:L1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59999389629810485"/>
  </sheetPr>
  <dimension ref="A1:L53"/>
  <sheetViews>
    <sheetView topLeftCell="A39" workbookViewId="0">
      <selection activeCell="A45" sqref="A45:H45"/>
    </sheetView>
  </sheetViews>
  <sheetFormatPr baseColWidth="10" defaultColWidth="8.6640625" defaultRowHeight="14"/>
  <cols>
    <col min="2" max="2" width="25.6640625" customWidth="1"/>
    <col min="3" max="3" width="55.6640625" customWidth="1"/>
    <col min="8" max="8" width="6.1640625" customWidth="1"/>
    <col min="9" max="9" width="13.33203125" customWidth="1"/>
    <col min="10" max="10" width="12.5" customWidth="1"/>
    <col min="11" max="11" width="15.6640625" customWidth="1"/>
    <col min="12" max="12" width="11.6640625" bestFit="1" customWidth="1"/>
  </cols>
  <sheetData>
    <row r="1" spans="1:12" ht="15">
      <c r="A1" s="40"/>
      <c r="B1" s="40"/>
      <c r="C1" s="40"/>
      <c r="D1" s="40"/>
      <c r="E1" s="40"/>
      <c r="F1" s="40"/>
      <c r="G1" s="40"/>
      <c r="H1" s="40"/>
      <c r="I1" s="40" t="s">
        <v>316</v>
      </c>
      <c r="J1" s="40"/>
      <c r="K1" s="40"/>
    </row>
    <row r="2" spans="1:12" ht="15">
      <c r="A2" s="40"/>
      <c r="B2" s="40"/>
      <c r="C2" s="131" t="s">
        <v>1</v>
      </c>
      <c r="D2" s="131"/>
      <c r="E2" s="131"/>
      <c r="F2" s="131"/>
      <c r="G2" s="40"/>
      <c r="H2" s="40"/>
      <c r="I2" s="40"/>
      <c r="J2" s="40"/>
      <c r="K2" s="40"/>
    </row>
    <row r="3" spans="1:12" ht="15">
      <c r="A3" s="40"/>
      <c r="B3" s="131" t="s">
        <v>317</v>
      </c>
      <c r="C3" s="131"/>
      <c r="D3" s="131"/>
      <c r="E3" s="131"/>
      <c r="F3" s="131"/>
      <c r="G3" s="131"/>
      <c r="H3" s="131"/>
      <c r="I3" s="40"/>
      <c r="J3" s="40"/>
      <c r="K3" s="40"/>
    </row>
    <row r="4" spans="1:12" ht="1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3"/>
    </row>
    <row r="5" spans="1:12" ht="15">
      <c r="A5" s="124" t="s">
        <v>318</v>
      </c>
      <c r="B5" s="125"/>
      <c r="C5" s="125"/>
      <c r="D5" s="125"/>
      <c r="E5" s="125"/>
      <c r="F5" s="125"/>
      <c r="G5" s="125"/>
      <c r="H5" s="101"/>
      <c r="I5" s="101"/>
      <c r="J5" s="101"/>
      <c r="K5" s="101"/>
    </row>
    <row r="6" spans="1:12">
      <c r="A6" s="133" t="s">
        <v>3</v>
      </c>
      <c r="B6" s="133" t="s">
        <v>4</v>
      </c>
      <c r="C6" s="133" t="s">
        <v>5</v>
      </c>
      <c r="D6" s="133" t="s">
        <v>6</v>
      </c>
      <c r="E6" s="133" t="s">
        <v>7</v>
      </c>
      <c r="F6" s="133" t="s">
        <v>8</v>
      </c>
      <c r="G6" s="133" t="s">
        <v>9</v>
      </c>
      <c r="H6" s="133" t="s">
        <v>10</v>
      </c>
      <c r="I6" s="133" t="s">
        <v>11</v>
      </c>
      <c r="J6" s="133" t="s">
        <v>12</v>
      </c>
      <c r="K6" s="133" t="s">
        <v>13</v>
      </c>
    </row>
    <row r="7" spans="1:12">
      <c r="A7" s="133"/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2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</row>
    <row r="9" spans="1:12">
      <c r="A9" s="134"/>
      <c r="B9" s="134"/>
      <c r="C9" s="134"/>
      <c r="D9" s="134"/>
      <c r="E9" s="134"/>
      <c r="F9" s="134"/>
      <c r="G9" s="134"/>
      <c r="H9" s="134"/>
      <c r="I9" s="134"/>
      <c r="J9" s="134"/>
      <c r="K9" s="134"/>
    </row>
    <row r="10" spans="1:12">
      <c r="A10" s="98"/>
      <c r="B10" s="99"/>
      <c r="C10" s="100"/>
      <c r="D10" s="99"/>
      <c r="E10" s="99"/>
      <c r="F10" s="99"/>
      <c r="G10" s="99"/>
      <c r="H10" s="99"/>
      <c r="I10" s="99" t="s">
        <v>14</v>
      </c>
      <c r="J10" s="99" t="s">
        <v>15</v>
      </c>
      <c r="K10" s="99" t="s">
        <v>16</v>
      </c>
    </row>
    <row r="11" spans="1:12" ht="15">
      <c r="A11" s="101"/>
      <c r="B11" s="101"/>
      <c r="C11" s="101"/>
      <c r="D11" s="101"/>
      <c r="E11" s="101"/>
      <c r="F11" s="101"/>
      <c r="G11" s="101"/>
      <c r="H11" s="101"/>
      <c r="I11" s="101"/>
      <c r="J11" s="101"/>
      <c r="K11" s="101"/>
    </row>
    <row r="12" spans="1:12">
      <c r="A12" s="97">
        <v>1</v>
      </c>
      <c r="B12" s="102">
        <v>2</v>
      </c>
      <c r="C12" s="102">
        <v>3</v>
      </c>
      <c r="D12" s="102">
        <v>4</v>
      </c>
      <c r="E12" s="102">
        <v>5</v>
      </c>
      <c r="F12" s="103">
        <v>6</v>
      </c>
      <c r="G12" s="102">
        <v>7</v>
      </c>
      <c r="H12" s="103">
        <v>8</v>
      </c>
      <c r="I12" s="103">
        <v>9</v>
      </c>
      <c r="J12" s="103">
        <v>10</v>
      </c>
      <c r="K12" s="103">
        <v>11</v>
      </c>
    </row>
    <row r="13" spans="1:12" ht="15">
      <c r="A13" s="101"/>
      <c r="B13" s="101"/>
      <c r="C13" s="101"/>
      <c r="D13" s="101"/>
      <c r="E13" s="101"/>
      <c r="F13" s="101"/>
      <c r="G13" s="104"/>
      <c r="H13" s="101"/>
      <c r="I13" s="101"/>
      <c r="J13" s="101"/>
      <c r="K13" s="101"/>
    </row>
    <row r="14" spans="1:12" ht="93" customHeight="1">
      <c r="A14" s="45">
        <v>1</v>
      </c>
      <c r="B14" s="64" t="s">
        <v>319</v>
      </c>
      <c r="C14" s="86" t="s">
        <v>320</v>
      </c>
      <c r="D14" s="45" t="s">
        <v>19</v>
      </c>
      <c r="E14" s="83">
        <v>200</v>
      </c>
      <c r="F14" s="83"/>
      <c r="G14" s="84"/>
      <c r="H14" s="83">
        <f>(F14*5%)+F14</f>
        <v>0</v>
      </c>
      <c r="I14" s="85">
        <f>E14*F14</f>
        <v>0</v>
      </c>
      <c r="J14" s="85">
        <f>I14*G14</f>
        <v>0</v>
      </c>
      <c r="K14" s="85">
        <f>I14+J14</f>
        <v>0</v>
      </c>
    </row>
    <row r="15" spans="1:12" ht="65" customHeight="1">
      <c r="A15" s="45">
        <v>2</v>
      </c>
      <c r="B15" s="64" t="s">
        <v>321</v>
      </c>
      <c r="C15" s="86" t="s">
        <v>322</v>
      </c>
      <c r="D15" s="45" t="s">
        <v>19</v>
      </c>
      <c r="E15" s="83">
        <v>150</v>
      </c>
      <c r="F15" s="83"/>
      <c r="G15" s="84"/>
      <c r="H15" s="83">
        <f t="shared" ref="H15:H44" si="0">(F15*5%)+F15</f>
        <v>0</v>
      </c>
      <c r="I15" s="85">
        <f t="shared" ref="I15:I44" si="1">E15*F15</f>
        <v>0</v>
      </c>
      <c r="J15" s="85">
        <f t="shared" ref="J15:J44" si="2">I15*G15</f>
        <v>0</v>
      </c>
      <c r="K15" s="85">
        <f t="shared" ref="K15:K44" si="3">I15+J15</f>
        <v>0</v>
      </c>
    </row>
    <row r="16" spans="1:12" ht="96.75" customHeight="1">
      <c r="A16" s="45">
        <v>3</v>
      </c>
      <c r="B16" s="64" t="s">
        <v>323</v>
      </c>
      <c r="C16" s="86" t="s">
        <v>324</v>
      </c>
      <c r="D16" s="45" t="s">
        <v>19</v>
      </c>
      <c r="E16" s="83">
        <v>250</v>
      </c>
      <c r="F16" s="83"/>
      <c r="G16" s="84"/>
      <c r="H16" s="83">
        <f t="shared" si="0"/>
        <v>0</v>
      </c>
      <c r="I16" s="85">
        <f t="shared" si="1"/>
        <v>0</v>
      </c>
      <c r="J16" s="85">
        <f t="shared" si="2"/>
        <v>0</v>
      </c>
      <c r="K16" s="85">
        <f t="shared" si="3"/>
        <v>0</v>
      </c>
    </row>
    <row r="17" spans="1:11" ht="78" customHeight="1">
      <c r="A17" s="45">
        <v>4</v>
      </c>
      <c r="B17" s="64" t="s">
        <v>325</v>
      </c>
      <c r="C17" s="86" t="s">
        <v>320</v>
      </c>
      <c r="D17" s="45" t="s">
        <v>19</v>
      </c>
      <c r="E17" s="83">
        <v>200</v>
      </c>
      <c r="F17" s="83"/>
      <c r="G17" s="84"/>
      <c r="H17" s="83">
        <f t="shared" si="0"/>
        <v>0</v>
      </c>
      <c r="I17" s="85">
        <f t="shared" si="1"/>
        <v>0</v>
      </c>
      <c r="J17" s="85">
        <f t="shared" si="2"/>
        <v>0</v>
      </c>
      <c r="K17" s="85">
        <f>I17+J17</f>
        <v>0</v>
      </c>
    </row>
    <row r="18" spans="1:11" ht="65" customHeight="1">
      <c r="A18" s="45">
        <v>6</v>
      </c>
      <c r="B18" s="64" t="s">
        <v>326</v>
      </c>
      <c r="C18" s="86" t="s">
        <v>327</v>
      </c>
      <c r="D18" s="45" t="s">
        <v>19</v>
      </c>
      <c r="E18" s="83">
        <v>500</v>
      </c>
      <c r="F18" s="83"/>
      <c r="G18" s="84"/>
      <c r="H18" s="83">
        <f t="shared" si="0"/>
        <v>0</v>
      </c>
      <c r="I18" s="85">
        <f t="shared" si="1"/>
        <v>0</v>
      </c>
      <c r="J18" s="85">
        <f t="shared" si="2"/>
        <v>0</v>
      </c>
      <c r="K18" s="85">
        <f t="shared" si="3"/>
        <v>0</v>
      </c>
    </row>
    <row r="19" spans="1:11" ht="65" customHeight="1">
      <c r="A19" s="45">
        <v>7</v>
      </c>
      <c r="B19" s="64" t="s">
        <v>328</v>
      </c>
      <c r="C19" s="90" t="s">
        <v>329</v>
      </c>
      <c r="D19" s="45" t="s">
        <v>19</v>
      </c>
      <c r="E19" s="83">
        <v>180</v>
      </c>
      <c r="F19" s="83"/>
      <c r="G19" s="84"/>
      <c r="H19" s="83">
        <f t="shared" si="0"/>
        <v>0</v>
      </c>
      <c r="I19" s="85">
        <f t="shared" si="1"/>
        <v>0</v>
      </c>
      <c r="J19" s="85">
        <f t="shared" si="2"/>
        <v>0</v>
      </c>
      <c r="K19" s="85">
        <f t="shared" si="3"/>
        <v>0</v>
      </c>
    </row>
    <row r="20" spans="1:11" ht="65" customHeight="1">
      <c r="A20" s="45">
        <v>8</v>
      </c>
      <c r="B20" s="80" t="s">
        <v>330</v>
      </c>
      <c r="C20" s="90" t="s">
        <v>331</v>
      </c>
      <c r="D20" s="45" t="s">
        <v>19</v>
      </c>
      <c r="E20" s="83">
        <v>150</v>
      </c>
      <c r="F20" s="83"/>
      <c r="G20" s="84"/>
      <c r="H20" s="83">
        <f t="shared" si="0"/>
        <v>0</v>
      </c>
      <c r="I20" s="85">
        <f t="shared" si="1"/>
        <v>0</v>
      </c>
      <c r="J20" s="85">
        <f t="shared" si="2"/>
        <v>0</v>
      </c>
      <c r="K20" s="85">
        <f t="shared" si="3"/>
        <v>0</v>
      </c>
    </row>
    <row r="21" spans="1:11" ht="65" customHeight="1">
      <c r="A21" s="45">
        <v>9</v>
      </c>
      <c r="B21" s="64" t="s">
        <v>332</v>
      </c>
      <c r="C21" s="91" t="s">
        <v>333</v>
      </c>
      <c r="D21" s="45" t="s">
        <v>19</v>
      </c>
      <c r="E21" s="83">
        <v>100</v>
      </c>
      <c r="F21" s="83"/>
      <c r="G21" s="84"/>
      <c r="H21" s="83">
        <f t="shared" si="0"/>
        <v>0</v>
      </c>
      <c r="I21" s="85">
        <f t="shared" si="1"/>
        <v>0</v>
      </c>
      <c r="J21" s="85">
        <f t="shared" si="2"/>
        <v>0</v>
      </c>
      <c r="K21" s="85">
        <f t="shared" si="3"/>
        <v>0</v>
      </c>
    </row>
    <row r="22" spans="1:11" ht="65" customHeight="1">
      <c r="A22" s="45">
        <v>10</v>
      </c>
      <c r="B22" s="64" t="s">
        <v>334</v>
      </c>
      <c r="C22" s="90" t="s">
        <v>335</v>
      </c>
      <c r="D22" s="45" t="s">
        <v>19</v>
      </c>
      <c r="E22" s="83">
        <v>15</v>
      </c>
      <c r="F22" s="83"/>
      <c r="G22" s="84"/>
      <c r="H22" s="83">
        <f t="shared" si="0"/>
        <v>0</v>
      </c>
      <c r="I22" s="85">
        <f t="shared" si="1"/>
        <v>0</v>
      </c>
      <c r="J22" s="85">
        <f t="shared" si="2"/>
        <v>0</v>
      </c>
      <c r="K22" s="85">
        <f t="shared" si="3"/>
        <v>0</v>
      </c>
    </row>
    <row r="23" spans="1:11" ht="65" customHeight="1">
      <c r="A23" s="45">
        <v>11</v>
      </c>
      <c r="B23" s="64" t="s">
        <v>336</v>
      </c>
      <c r="C23" s="86" t="s">
        <v>337</v>
      </c>
      <c r="D23" s="45" t="s">
        <v>19</v>
      </c>
      <c r="E23" s="83">
        <v>300</v>
      </c>
      <c r="F23" s="83"/>
      <c r="G23" s="84"/>
      <c r="H23" s="83">
        <f t="shared" si="0"/>
        <v>0</v>
      </c>
      <c r="I23" s="85">
        <f t="shared" si="1"/>
        <v>0</v>
      </c>
      <c r="J23" s="85">
        <f t="shared" si="2"/>
        <v>0</v>
      </c>
      <c r="K23" s="85">
        <f t="shared" si="3"/>
        <v>0</v>
      </c>
    </row>
    <row r="24" spans="1:11" ht="65" customHeight="1">
      <c r="A24" s="45">
        <v>12</v>
      </c>
      <c r="B24" s="64" t="s">
        <v>338</v>
      </c>
      <c r="C24" s="90" t="s">
        <v>339</v>
      </c>
      <c r="D24" s="45" t="s">
        <v>19</v>
      </c>
      <c r="E24" s="83">
        <v>100</v>
      </c>
      <c r="F24" s="83"/>
      <c r="G24" s="84"/>
      <c r="H24" s="83">
        <f t="shared" si="0"/>
        <v>0</v>
      </c>
      <c r="I24" s="85">
        <f t="shared" si="1"/>
        <v>0</v>
      </c>
      <c r="J24" s="85">
        <f t="shared" si="2"/>
        <v>0</v>
      </c>
      <c r="K24" s="85">
        <f t="shared" si="3"/>
        <v>0</v>
      </c>
    </row>
    <row r="25" spans="1:11" ht="65" customHeight="1">
      <c r="A25" s="45">
        <v>13</v>
      </c>
      <c r="B25" s="64" t="s">
        <v>340</v>
      </c>
      <c r="C25" s="86" t="s">
        <v>341</v>
      </c>
      <c r="D25" s="45" t="s">
        <v>19</v>
      </c>
      <c r="E25" s="83">
        <v>100</v>
      </c>
      <c r="F25" s="83"/>
      <c r="G25" s="84"/>
      <c r="H25" s="83">
        <f t="shared" si="0"/>
        <v>0</v>
      </c>
      <c r="I25" s="85">
        <f t="shared" si="1"/>
        <v>0</v>
      </c>
      <c r="J25" s="85">
        <f t="shared" si="2"/>
        <v>0</v>
      </c>
      <c r="K25" s="85">
        <f t="shared" si="3"/>
        <v>0</v>
      </c>
    </row>
    <row r="26" spans="1:11" ht="65" customHeight="1">
      <c r="A26" s="45">
        <v>14</v>
      </c>
      <c r="B26" s="64" t="s">
        <v>502</v>
      </c>
      <c r="C26" s="90" t="s">
        <v>493</v>
      </c>
      <c r="D26" s="45" t="s">
        <v>19</v>
      </c>
      <c r="E26" s="83">
        <v>220</v>
      </c>
      <c r="F26" s="83"/>
      <c r="G26" s="84"/>
      <c r="H26" s="83">
        <f t="shared" si="0"/>
        <v>0</v>
      </c>
      <c r="I26" s="85">
        <f t="shared" si="1"/>
        <v>0</v>
      </c>
      <c r="J26" s="85">
        <f t="shared" si="2"/>
        <v>0</v>
      </c>
      <c r="K26" s="85">
        <f t="shared" si="3"/>
        <v>0</v>
      </c>
    </row>
    <row r="27" spans="1:11" ht="65" customHeight="1">
      <c r="A27" s="45">
        <v>15</v>
      </c>
      <c r="B27" s="64" t="s">
        <v>342</v>
      </c>
      <c r="C27" s="86" t="s">
        <v>343</v>
      </c>
      <c r="D27" s="45" t="s">
        <v>19</v>
      </c>
      <c r="E27" s="83">
        <v>100</v>
      </c>
      <c r="F27" s="83"/>
      <c r="G27" s="84"/>
      <c r="H27" s="83">
        <f t="shared" si="0"/>
        <v>0</v>
      </c>
      <c r="I27" s="85">
        <f t="shared" si="1"/>
        <v>0</v>
      </c>
      <c r="J27" s="85">
        <f t="shared" si="2"/>
        <v>0</v>
      </c>
      <c r="K27" s="85">
        <f t="shared" si="3"/>
        <v>0</v>
      </c>
    </row>
    <row r="28" spans="1:11" ht="65" customHeight="1">
      <c r="A28" s="45">
        <v>16</v>
      </c>
      <c r="B28" s="64" t="s">
        <v>344</v>
      </c>
      <c r="C28" s="86" t="s">
        <v>345</v>
      </c>
      <c r="D28" s="45" t="s">
        <v>19</v>
      </c>
      <c r="E28" s="83">
        <v>100</v>
      </c>
      <c r="F28" s="83"/>
      <c r="G28" s="84"/>
      <c r="H28" s="83">
        <f t="shared" si="0"/>
        <v>0</v>
      </c>
      <c r="I28" s="85">
        <f t="shared" si="1"/>
        <v>0</v>
      </c>
      <c r="J28" s="85">
        <f t="shared" si="2"/>
        <v>0</v>
      </c>
      <c r="K28" s="85">
        <f t="shared" si="3"/>
        <v>0</v>
      </c>
    </row>
    <row r="29" spans="1:11" ht="65" customHeight="1">
      <c r="A29" s="45">
        <v>17</v>
      </c>
      <c r="B29" s="64" t="s">
        <v>346</v>
      </c>
      <c r="C29" s="64" t="s">
        <v>347</v>
      </c>
      <c r="D29" s="45" t="s">
        <v>19</v>
      </c>
      <c r="E29" s="83">
        <v>30</v>
      </c>
      <c r="F29" s="83"/>
      <c r="G29" s="84"/>
      <c r="H29" s="83">
        <f t="shared" si="0"/>
        <v>0</v>
      </c>
      <c r="I29" s="85">
        <f t="shared" si="1"/>
        <v>0</v>
      </c>
      <c r="J29" s="85">
        <f t="shared" si="2"/>
        <v>0</v>
      </c>
      <c r="K29" s="85">
        <f t="shared" si="3"/>
        <v>0</v>
      </c>
    </row>
    <row r="30" spans="1:11" ht="65" customHeight="1">
      <c r="A30" s="45">
        <v>18</v>
      </c>
      <c r="B30" s="64" t="s">
        <v>348</v>
      </c>
      <c r="C30" s="64" t="s">
        <v>349</v>
      </c>
      <c r="D30" s="45" t="s">
        <v>19</v>
      </c>
      <c r="E30" s="83">
        <v>150</v>
      </c>
      <c r="F30" s="83"/>
      <c r="G30" s="84"/>
      <c r="H30" s="83">
        <f t="shared" si="0"/>
        <v>0</v>
      </c>
      <c r="I30" s="85">
        <f t="shared" si="1"/>
        <v>0</v>
      </c>
      <c r="J30" s="85">
        <f t="shared" si="2"/>
        <v>0</v>
      </c>
      <c r="K30" s="85">
        <f t="shared" si="3"/>
        <v>0</v>
      </c>
    </row>
    <row r="31" spans="1:11" ht="65" customHeight="1">
      <c r="A31" s="45">
        <v>19</v>
      </c>
      <c r="B31" s="64" t="s">
        <v>350</v>
      </c>
      <c r="C31" s="64" t="s">
        <v>351</v>
      </c>
      <c r="D31" s="45" t="s">
        <v>19</v>
      </c>
      <c r="E31" s="83">
        <v>10</v>
      </c>
      <c r="F31" s="83"/>
      <c r="G31" s="84"/>
      <c r="H31" s="83">
        <f t="shared" si="0"/>
        <v>0</v>
      </c>
      <c r="I31" s="85">
        <f t="shared" si="1"/>
        <v>0</v>
      </c>
      <c r="J31" s="85">
        <f t="shared" si="2"/>
        <v>0</v>
      </c>
      <c r="K31" s="85">
        <f t="shared" si="3"/>
        <v>0</v>
      </c>
    </row>
    <row r="32" spans="1:11" ht="65" customHeight="1">
      <c r="A32" s="45">
        <v>20</v>
      </c>
      <c r="B32" s="64" t="s">
        <v>352</v>
      </c>
      <c r="C32" s="64" t="s">
        <v>353</v>
      </c>
      <c r="D32" s="45" t="s">
        <v>19</v>
      </c>
      <c r="E32" s="83">
        <v>220</v>
      </c>
      <c r="F32" s="83"/>
      <c r="G32" s="84"/>
      <c r="H32" s="83">
        <f t="shared" si="0"/>
        <v>0</v>
      </c>
      <c r="I32" s="85">
        <f t="shared" si="1"/>
        <v>0</v>
      </c>
      <c r="J32" s="85">
        <f t="shared" si="2"/>
        <v>0</v>
      </c>
      <c r="K32" s="85">
        <f t="shared" si="3"/>
        <v>0</v>
      </c>
    </row>
    <row r="33" spans="1:12" ht="65" customHeight="1">
      <c r="A33" s="45">
        <v>21</v>
      </c>
      <c r="B33" s="64" t="s">
        <v>354</v>
      </c>
      <c r="C33" s="64" t="s">
        <v>355</v>
      </c>
      <c r="D33" s="45" t="s">
        <v>19</v>
      </c>
      <c r="E33" s="83">
        <v>100</v>
      </c>
      <c r="F33" s="83"/>
      <c r="G33" s="84"/>
      <c r="H33" s="83">
        <f t="shared" si="0"/>
        <v>0</v>
      </c>
      <c r="I33" s="85">
        <f t="shared" si="1"/>
        <v>0</v>
      </c>
      <c r="J33" s="85">
        <f t="shared" si="2"/>
        <v>0</v>
      </c>
      <c r="K33" s="85">
        <f t="shared" si="3"/>
        <v>0</v>
      </c>
    </row>
    <row r="34" spans="1:12" ht="65" customHeight="1">
      <c r="A34" s="45">
        <v>22</v>
      </c>
      <c r="B34" s="64" t="s">
        <v>356</v>
      </c>
      <c r="C34" s="64" t="s">
        <v>357</v>
      </c>
      <c r="D34" s="45" t="s">
        <v>19</v>
      </c>
      <c r="E34" s="83">
        <v>250</v>
      </c>
      <c r="F34" s="83"/>
      <c r="G34" s="84"/>
      <c r="H34" s="83">
        <f t="shared" si="0"/>
        <v>0</v>
      </c>
      <c r="I34" s="85">
        <f t="shared" si="1"/>
        <v>0</v>
      </c>
      <c r="J34" s="85">
        <f t="shared" si="2"/>
        <v>0</v>
      </c>
      <c r="K34" s="85">
        <f t="shared" si="3"/>
        <v>0</v>
      </c>
    </row>
    <row r="35" spans="1:12" ht="65" customHeight="1">
      <c r="A35" s="45">
        <v>23</v>
      </c>
      <c r="B35" s="64" t="s">
        <v>358</v>
      </c>
      <c r="C35" s="64" t="s">
        <v>359</v>
      </c>
      <c r="D35" s="45" t="s">
        <v>19</v>
      </c>
      <c r="E35" s="83">
        <v>100</v>
      </c>
      <c r="F35" s="83"/>
      <c r="G35" s="84"/>
      <c r="H35" s="83">
        <f t="shared" si="0"/>
        <v>0</v>
      </c>
      <c r="I35" s="85">
        <f t="shared" si="1"/>
        <v>0</v>
      </c>
      <c r="J35" s="85">
        <f t="shared" si="2"/>
        <v>0</v>
      </c>
      <c r="K35" s="85">
        <f t="shared" si="3"/>
        <v>0</v>
      </c>
    </row>
    <row r="36" spans="1:12" ht="65" customHeight="1">
      <c r="A36" s="45">
        <v>24</v>
      </c>
      <c r="B36" s="80" t="s">
        <v>360</v>
      </c>
      <c r="C36" s="64" t="s">
        <v>361</v>
      </c>
      <c r="D36" s="45" t="s">
        <v>19</v>
      </c>
      <c r="E36" s="83">
        <v>50</v>
      </c>
      <c r="F36" s="83"/>
      <c r="G36" s="84"/>
      <c r="H36" s="83">
        <f t="shared" si="0"/>
        <v>0</v>
      </c>
      <c r="I36" s="85">
        <f t="shared" si="1"/>
        <v>0</v>
      </c>
      <c r="J36" s="85">
        <f t="shared" si="2"/>
        <v>0</v>
      </c>
      <c r="K36" s="85">
        <f t="shared" si="3"/>
        <v>0</v>
      </c>
    </row>
    <row r="37" spans="1:12" ht="65" customHeight="1">
      <c r="A37" s="45">
        <v>25</v>
      </c>
      <c r="B37" s="64" t="s">
        <v>362</v>
      </c>
      <c r="C37" s="80" t="s">
        <v>363</v>
      </c>
      <c r="D37" s="45" t="s">
        <v>19</v>
      </c>
      <c r="E37" s="83">
        <v>90</v>
      </c>
      <c r="F37" s="83"/>
      <c r="G37" s="84"/>
      <c r="H37" s="83">
        <f t="shared" si="0"/>
        <v>0</v>
      </c>
      <c r="I37" s="85">
        <f t="shared" si="1"/>
        <v>0</v>
      </c>
      <c r="J37" s="85">
        <f t="shared" si="2"/>
        <v>0</v>
      </c>
      <c r="K37" s="85">
        <f t="shared" si="3"/>
        <v>0</v>
      </c>
    </row>
    <row r="38" spans="1:12" ht="65" customHeight="1">
      <c r="A38" s="45">
        <v>26</v>
      </c>
      <c r="B38" s="64" t="s">
        <v>364</v>
      </c>
      <c r="C38" s="64" t="s">
        <v>365</v>
      </c>
      <c r="D38" s="45" t="s">
        <v>19</v>
      </c>
      <c r="E38" s="83">
        <v>50</v>
      </c>
      <c r="F38" s="83"/>
      <c r="G38" s="84"/>
      <c r="H38" s="83">
        <f t="shared" si="0"/>
        <v>0</v>
      </c>
      <c r="I38" s="85">
        <f t="shared" si="1"/>
        <v>0</v>
      </c>
      <c r="J38" s="85">
        <f t="shared" si="2"/>
        <v>0</v>
      </c>
      <c r="K38" s="85">
        <f t="shared" si="3"/>
        <v>0</v>
      </c>
    </row>
    <row r="39" spans="1:12" ht="86.25" customHeight="1">
      <c r="A39" s="45">
        <v>27</v>
      </c>
      <c r="B39" s="64" t="s">
        <v>366</v>
      </c>
      <c r="C39" s="80" t="s">
        <v>320</v>
      </c>
      <c r="D39" s="45" t="s">
        <v>19</v>
      </c>
      <c r="E39" s="83">
        <v>100</v>
      </c>
      <c r="F39" s="83"/>
      <c r="G39" s="84"/>
      <c r="H39" s="83">
        <f t="shared" si="0"/>
        <v>0</v>
      </c>
      <c r="I39" s="85">
        <f t="shared" si="1"/>
        <v>0</v>
      </c>
      <c r="J39" s="85">
        <f t="shared" si="2"/>
        <v>0</v>
      </c>
      <c r="K39" s="85">
        <f t="shared" si="3"/>
        <v>0</v>
      </c>
    </row>
    <row r="40" spans="1:12" ht="65" customHeight="1">
      <c r="A40" s="45">
        <v>28</v>
      </c>
      <c r="B40" s="64" t="s">
        <v>495</v>
      </c>
      <c r="C40" s="80" t="s">
        <v>343</v>
      </c>
      <c r="D40" s="45" t="s">
        <v>19</v>
      </c>
      <c r="E40" s="83">
        <v>100</v>
      </c>
      <c r="F40" s="83"/>
      <c r="G40" s="84"/>
      <c r="H40" s="83">
        <f t="shared" si="0"/>
        <v>0</v>
      </c>
      <c r="I40" s="85">
        <f t="shared" si="1"/>
        <v>0</v>
      </c>
      <c r="J40" s="85">
        <f t="shared" si="2"/>
        <v>0</v>
      </c>
      <c r="K40" s="85">
        <f t="shared" si="3"/>
        <v>0</v>
      </c>
    </row>
    <row r="41" spans="1:12" ht="82.5" customHeight="1">
      <c r="A41" s="45">
        <v>29</v>
      </c>
      <c r="B41" s="64" t="s">
        <v>496</v>
      </c>
      <c r="C41" s="80" t="s">
        <v>343</v>
      </c>
      <c r="D41" s="45" t="s">
        <v>19</v>
      </c>
      <c r="E41" s="83">
        <v>50</v>
      </c>
      <c r="F41" s="83"/>
      <c r="G41" s="84"/>
      <c r="H41" s="83">
        <f t="shared" si="0"/>
        <v>0</v>
      </c>
      <c r="I41" s="85">
        <f t="shared" si="1"/>
        <v>0</v>
      </c>
      <c r="J41" s="85">
        <f t="shared" si="2"/>
        <v>0</v>
      </c>
      <c r="K41" s="85">
        <f t="shared" si="3"/>
        <v>0</v>
      </c>
    </row>
    <row r="42" spans="1:12" ht="81.75" customHeight="1">
      <c r="A42" s="45">
        <v>30</v>
      </c>
      <c r="B42" s="64" t="s">
        <v>497</v>
      </c>
      <c r="C42" s="80" t="s">
        <v>499</v>
      </c>
      <c r="D42" s="45" t="s">
        <v>19</v>
      </c>
      <c r="E42" s="83">
        <v>70</v>
      </c>
      <c r="F42" s="83"/>
      <c r="G42" s="84"/>
      <c r="H42" s="83">
        <f t="shared" si="0"/>
        <v>0</v>
      </c>
      <c r="I42" s="85">
        <f t="shared" si="1"/>
        <v>0</v>
      </c>
      <c r="J42" s="85">
        <f t="shared" si="2"/>
        <v>0</v>
      </c>
      <c r="K42" s="85">
        <f t="shared" si="3"/>
        <v>0</v>
      </c>
    </row>
    <row r="43" spans="1:12" ht="85.5" customHeight="1">
      <c r="A43" s="45">
        <v>31</v>
      </c>
      <c r="B43" s="64" t="s">
        <v>498</v>
      </c>
      <c r="C43" s="80" t="s">
        <v>499</v>
      </c>
      <c r="D43" s="45" t="s">
        <v>19</v>
      </c>
      <c r="E43" s="83">
        <v>50</v>
      </c>
      <c r="F43" s="83"/>
      <c r="G43" s="84"/>
      <c r="H43" s="83">
        <f t="shared" si="0"/>
        <v>0</v>
      </c>
      <c r="I43" s="85">
        <f t="shared" si="1"/>
        <v>0</v>
      </c>
      <c r="J43" s="85">
        <f t="shared" si="2"/>
        <v>0</v>
      </c>
      <c r="K43" s="85">
        <f t="shared" si="3"/>
        <v>0</v>
      </c>
    </row>
    <row r="44" spans="1:12" ht="65" customHeight="1">
      <c r="A44" s="45">
        <v>32</v>
      </c>
      <c r="B44" s="64" t="s">
        <v>494</v>
      </c>
      <c r="C44" s="80" t="s">
        <v>343</v>
      </c>
      <c r="D44" s="45" t="s">
        <v>19</v>
      </c>
      <c r="E44" s="83">
        <v>50</v>
      </c>
      <c r="F44" s="87"/>
      <c r="G44" s="84"/>
      <c r="H44" s="83">
        <f t="shared" si="0"/>
        <v>0</v>
      </c>
      <c r="I44" s="85">
        <f t="shared" si="1"/>
        <v>0</v>
      </c>
      <c r="J44" s="85">
        <f t="shared" si="2"/>
        <v>0</v>
      </c>
      <c r="K44" s="85">
        <f t="shared" si="3"/>
        <v>0</v>
      </c>
    </row>
    <row r="45" spans="1:12" ht="45.75" customHeight="1">
      <c r="A45" s="135" t="s">
        <v>32</v>
      </c>
      <c r="B45" s="136"/>
      <c r="C45" s="136"/>
      <c r="D45" s="136"/>
      <c r="E45" s="136"/>
      <c r="F45" s="136"/>
      <c r="G45" s="136"/>
      <c r="H45" s="137"/>
      <c r="I45" s="88">
        <f xml:space="preserve"> SUM(I14:I44)</f>
        <v>0</v>
      </c>
      <c r="J45" s="88">
        <f>SUM(J14:J44)</f>
        <v>0</v>
      </c>
      <c r="K45" s="88">
        <f>SUM(K14:K44)</f>
        <v>0</v>
      </c>
      <c r="L45" s="24"/>
    </row>
    <row r="46" spans="1:12" ht="1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2" ht="15">
      <c r="A47" s="172" t="s">
        <v>488</v>
      </c>
      <c r="B47" s="172"/>
      <c r="C47" s="172"/>
      <c r="D47" s="172"/>
      <c r="E47" s="172"/>
      <c r="F47" s="172"/>
      <c r="G47" s="172"/>
      <c r="H47" s="172"/>
      <c r="I47" s="172"/>
      <c r="J47" s="172"/>
      <c r="K47" s="172"/>
    </row>
    <row r="48" spans="1:12" ht="15">
      <c r="A48" s="172" t="s">
        <v>133</v>
      </c>
      <c r="B48" s="172"/>
      <c r="C48" s="172"/>
      <c r="D48" s="172"/>
      <c r="E48" s="172"/>
      <c r="F48" s="172"/>
      <c r="G48" s="172"/>
      <c r="H48" s="172"/>
      <c r="I48" s="172"/>
      <c r="J48" s="172"/>
      <c r="K48" s="172"/>
    </row>
    <row r="49" spans="1:11" ht="15">
      <c r="A49" s="43" t="s">
        <v>367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</row>
    <row r="50" spans="1:11" ht="15">
      <c r="A50" s="43" t="s">
        <v>368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</row>
    <row r="51" spans="1:11" ht="15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1:11">
      <c r="A52" s="139" t="s">
        <v>504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39"/>
    </row>
    <row r="53" spans="1:11" ht="16.5" customHeight="1">
      <c r="A53" s="139"/>
      <c r="B53" s="139"/>
      <c r="C53" s="139"/>
      <c r="D53" s="139"/>
      <c r="E53" s="139"/>
      <c r="F53" s="139"/>
      <c r="G53" s="139"/>
      <c r="H53" s="139"/>
      <c r="I53" s="139"/>
      <c r="J53" s="139"/>
      <c r="K53" s="139"/>
    </row>
  </sheetData>
  <mergeCells count="17">
    <mergeCell ref="K6:K9"/>
    <mergeCell ref="A45:H45"/>
    <mergeCell ref="A47:K47"/>
    <mergeCell ref="A52:K53"/>
    <mergeCell ref="A48:K48"/>
    <mergeCell ref="I6:I9"/>
    <mergeCell ref="J6:J9"/>
    <mergeCell ref="C2:F2"/>
    <mergeCell ref="B3:H3"/>
    <mergeCell ref="A6:A9"/>
    <mergeCell ref="B6:B9"/>
    <mergeCell ref="C6:C9"/>
    <mergeCell ref="D6:D9"/>
    <mergeCell ref="E6:E9"/>
    <mergeCell ref="F6:F9"/>
    <mergeCell ref="G6:G9"/>
    <mergeCell ref="H6:H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59999389629810485"/>
  </sheetPr>
  <dimension ref="A1:K25"/>
  <sheetViews>
    <sheetView workbookViewId="0">
      <selection activeCell="E14" sqref="E14"/>
    </sheetView>
  </sheetViews>
  <sheetFormatPr baseColWidth="10" defaultColWidth="8.6640625" defaultRowHeight="14"/>
  <cols>
    <col min="1" max="1" width="8.83203125" bestFit="1" customWidth="1"/>
    <col min="2" max="2" width="15.6640625" customWidth="1"/>
    <col min="3" max="3" width="25.6640625" customWidth="1"/>
    <col min="4" max="4" width="8.83203125" bestFit="1" customWidth="1"/>
    <col min="5" max="5" width="9.83203125" bestFit="1" customWidth="1"/>
    <col min="6" max="7" width="8.83203125" bestFit="1" customWidth="1"/>
    <col min="8" max="8" width="5.33203125" customWidth="1"/>
    <col min="9" max="9" width="13.6640625" customWidth="1"/>
    <col min="10" max="10" width="10.33203125" customWidth="1"/>
    <col min="11" max="11" width="13.83203125" customWidth="1"/>
  </cols>
  <sheetData>
    <row r="1" spans="1:11" ht="15">
      <c r="A1" s="40"/>
      <c r="B1" s="40"/>
      <c r="C1" s="40"/>
      <c r="D1" s="40"/>
      <c r="E1" s="40"/>
      <c r="F1" s="40"/>
      <c r="G1" s="40"/>
      <c r="H1" s="40"/>
      <c r="I1" s="40" t="s">
        <v>369</v>
      </c>
      <c r="J1" s="40"/>
      <c r="K1" s="40"/>
    </row>
    <row r="2" spans="1:11" ht="15">
      <c r="A2" s="40"/>
      <c r="B2" s="131" t="s">
        <v>1</v>
      </c>
      <c r="C2" s="131"/>
      <c r="D2" s="131"/>
      <c r="E2" s="131"/>
      <c r="F2" s="131"/>
      <c r="G2" s="131"/>
      <c r="H2" s="131"/>
      <c r="I2" s="40"/>
      <c r="J2" s="40"/>
      <c r="K2" s="40"/>
    </row>
    <row r="3" spans="1:11" ht="15">
      <c r="A3" s="40"/>
      <c r="B3" s="151" t="s">
        <v>370</v>
      </c>
      <c r="C3" s="151"/>
      <c r="D3" s="151"/>
      <c r="E3" s="151"/>
      <c r="F3" s="151"/>
      <c r="G3" s="151"/>
      <c r="H3" s="151"/>
      <c r="I3" s="40"/>
      <c r="J3" s="40"/>
      <c r="K3" s="40"/>
    </row>
    <row r="4" spans="1:11" ht="1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6" thickBot="1">
      <c r="A5" s="173" t="s">
        <v>371</v>
      </c>
      <c r="B5" s="173"/>
      <c r="C5" s="173"/>
      <c r="D5" s="173"/>
      <c r="E5" s="173"/>
      <c r="F5" s="173"/>
      <c r="G5" s="173"/>
      <c r="H5" s="173"/>
      <c r="I5" s="40"/>
      <c r="J5" s="40"/>
      <c r="K5" s="40"/>
    </row>
    <row r="6" spans="1:11">
      <c r="A6" s="132" t="s">
        <v>3</v>
      </c>
      <c r="B6" s="132" t="s">
        <v>4</v>
      </c>
      <c r="C6" s="132" t="s">
        <v>5</v>
      </c>
      <c r="D6" s="132" t="s">
        <v>6</v>
      </c>
      <c r="E6" s="132" t="s">
        <v>7</v>
      </c>
      <c r="F6" s="132" t="s">
        <v>8</v>
      </c>
      <c r="G6" s="132" t="s">
        <v>9</v>
      </c>
      <c r="H6" s="132" t="s">
        <v>10</v>
      </c>
      <c r="I6" s="132" t="s">
        <v>11</v>
      </c>
      <c r="J6" s="132" t="s">
        <v>12</v>
      </c>
      <c r="K6" s="132" t="s">
        <v>13</v>
      </c>
    </row>
    <row r="7" spans="1:11">
      <c r="A7" s="133"/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1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</row>
    <row r="9" spans="1:11">
      <c r="A9" s="134"/>
      <c r="B9" s="134"/>
      <c r="C9" s="134"/>
      <c r="D9" s="134"/>
      <c r="E9" s="134"/>
      <c r="F9" s="134"/>
      <c r="G9" s="134"/>
      <c r="H9" s="134"/>
      <c r="I9" s="134"/>
      <c r="J9" s="134"/>
      <c r="K9" s="134"/>
    </row>
    <row r="10" spans="1:11">
      <c r="A10" s="98"/>
      <c r="B10" s="99"/>
      <c r="C10" s="100"/>
      <c r="D10" s="99"/>
      <c r="E10" s="99"/>
      <c r="F10" s="99"/>
      <c r="G10" s="99"/>
      <c r="H10" s="99"/>
      <c r="I10" s="99" t="s">
        <v>14</v>
      </c>
      <c r="J10" s="99" t="s">
        <v>15</v>
      </c>
      <c r="K10" s="99" t="s">
        <v>16</v>
      </c>
    </row>
    <row r="11" spans="1:11" ht="15">
      <c r="A11" s="101"/>
      <c r="B11" s="101"/>
      <c r="C11" s="101"/>
      <c r="D11" s="101"/>
      <c r="E11" s="101"/>
      <c r="F11" s="101"/>
      <c r="G11" s="101"/>
      <c r="H11" s="101"/>
      <c r="I11" s="101"/>
      <c r="J11" s="101"/>
      <c r="K11" s="101"/>
    </row>
    <row r="12" spans="1:11">
      <c r="A12" s="97">
        <v>1</v>
      </c>
      <c r="B12" s="102">
        <v>2</v>
      </c>
      <c r="C12" s="102">
        <v>3</v>
      </c>
      <c r="D12" s="102">
        <v>4</v>
      </c>
      <c r="E12" s="102">
        <v>5</v>
      </c>
      <c r="F12" s="103">
        <v>6</v>
      </c>
      <c r="G12" s="102">
        <v>7</v>
      </c>
      <c r="H12" s="103">
        <v>8</v>
      </c>
      <c r="I12" s="103">
        <v>9</v>
      </c>
      <c r="J12" s="103">
        <v>10</v>
      </c>
      <c r="K12" s="103">
        <v>11</v>
      </c>
    </row>
    <row r="13" spans="1:11" ht="15">
      <c r="A13" s="101"/>
      <c r="B13" s="101"/>
      <c r="C13" s="101"/>
      <c r="D13" s="101"/>
      <c r="E13" s="101"/>
      <c r="F13" s="101"/>
      <c r="G13" s="104"/>
      <c r="H13" s="101"/>
      <c r="I13" s="101"/>
      <c r="J13" s="101"/>
      <c r="K13" s="101"/>
    </row>
    <row r="14" spans="1:11" ht="41.75" customHeight="1">
      <c r="A14" s="45">
        <v>1</v>
      </c>
      <c r="B14" s="64" t="s">
        <v>372</v>
      </c>
      <c r="C14" s="80" t="s">
        <v>373</v>
      </c>
      <c r="D14" s="45" t="s">
        <v>64</v>
      </c>
      <c r="E14" s="49">
        <v>12500</v>
      </c>
      <c r="F14" s="47"/>
      <c r="G14" s="48"/>
      <c r="H14" s="47">
        <f>(F14*5%)+F14</f>
        <v>0</v>
      </c>
      <c r="I14" s="79">
        <f>E14*F14</f>
        <v>0</v>
      </c>
      <c r="J14" s="79">
        <f>I14*G14</f>
        <v>0</v>
      </c>
      <c r="K14" s="79">
        <f>I14+J14</f>
        <v>0</v>
      </c>
    </row>
    <row r="15" spans="1:11" ht="40.25" customHeight="1">
      <c r="A15" s="135" t="s">
        <v>32</v>
      </c>
      <c r="B15" s="136"/>
      <c r="C15" s="136"/>
      <c r="D15" s="136"/>
      <c r="E15" s="136"/>
      <c r="F15" s="136"/>
      <c r="G15" s="136"/>
      <c r="H15" s="137"/>
      <c r="I15" s="92">
        <f xml:space="preserve"> SUM(I14:I14)</f>
        <v>0</v>
      </c>
      <c r="J15" s="92">
        <f>J14</f>
        <v>0</v>
      </c>
      <c r="K15" s="92">
        <f>K14</f>
        <v>0</v>
      </c>
    </row>
    <row r="16" spans="1:11" ht="1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ht="15">
      <c r="A17" s="172" t="s">
        <v>492</v>
      </c>
      <c r="B17" s="172"/>
      <c r="C17" s="172"/>
      <c r="D17" s="172"/>
      <c r="E17" s="172"/>
      <c r="F17" s="172"/>
      <c r="G17" s="172"/>
      <c r="H17" s="172"/>
      <c r="I17" s="172"/>
      <c r="J17" s="172"/>
      <c r="K17" s="172"/>
    </row>
    <row r="18" spans="1:11" ht="15">
      <c r="A18" s="172" t="s">
        <v>374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</row>
    <row r="19" spans="1:11" ht="1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</row>
    <row r="20" spans="1:11" ht="18" customHeight="1">
      <c r="A20" s="139" t="s">
        <v>504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</row>
    <row r="21" spans="1:11">
      <c r="A21" s="139"/>
      <c r="B21" s="139"/>
      <c r="C21" s="139"/>
      <c r="D21" s="139"/>
      <c r="E21" s="139"/>
      <c r="F21" s="139"/>
      <c r="G21" s="139"/>
      <c r="H21" s="139"/>
      <c r="I21" s="139"/>
      <c r="J21" s="139"/>
      <c r="K21" s="139"/>
    </row>
    <row r="22" spans="1:11">
      <c r="F22" s="37"/>
      <c r="G22" s="31"/>
      <c r="H22" s="31"/>
      <c r="I22" s="31"/>
      <c r="J22" s="31"/>
    </row>
    <row r="23" spans="1:11">
      <c r="F23" s="37"/>
      <c r="G23" s="31"/>
      <c r="H23" s="32"/>
      <c r="I23" s="31"/>
      <c r="J23" s="31"/>
    </row>
    <row r="24" spans="1:11">
      <c r="F24" s="36"/>
      <c r="G24" s="33"/>
      <c r="H24" s="34"/>
      <c r="I24" s="35"/>
      <c r="J24" s="35"/>
    </row>
    <row r="25" spans="1:11">
      <c r="F25" s="36"/>
      <c r="G25" s="33"/>
      <c r="H25" s="34"/>
      <c r="I25" s="35"/>
      <c r="J25" s="35"/>
    </row>
  </sheetData>
  <mergeCells count="18">
    <mergeCell ref="A20:K21"/>
    <mergeCell ref="A18:K18"/>
    <mergeCell ref="H6:H9"/>
    <mergeCell ref="I6:I9"/>
    <mergeCell ref="J6:J9"/>
    <mergeCell ref="K6:K9"/>
    <mergeCell ref="A15:H15"/>
    <mergeCell ref="A17:K17"/>
    <mergeCell ref="B2:H2"/>
    <mergeCell ref="B3:H3"/>
    <mergeCell ref="A5:H5"/>
    <mergeCell ref="A6:A9"/>
    <mergeCell ref="B6:B9"/>
    <mergeCell ref="C6:C9"/>
    <mergeCell ref="D6:D9"/>
    <mergeCell ref="E6:E9"/>
    <mergeCell ref="F6:F9"/>
    <mergeCell ref="G6:G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59999389629810485"/>
  </sheetPr>
  <dimension ref="A1:M82"/>
  <sheetViews>
    <sheetView workbookViewId="0">
      <selection activeCell="A76" sqref="A76:H76"/>
    </sheetView>
  </sheetViews>
  <sheetFormatPr baseColWidth="10" defaultColWidth="8.6640625" defaultRowHeight="14"/>
  <cols>
    <col min="1" max="1" width="4.6640625" customWidth="1"/>
    <col min="2" max="2" width="26.83203125" customWidth="1"/>
    <col min="3" max="3" width="36.6640625" customWidth="1"/>
    <col min="9" max="9" width="13.5" customWidth="1"/>
    <col min="10" max="10" width="12.33203125" customWidth="1"/>
    <col min="11" max="11" width="13.5" customWidth="1"/>
    <col min="12" max="12" width="13.1640625" customWidth="1"/>
  </cols>
  <sheetData>
    <row r="1" spans="1:13" ht="15">
      <c r="A1" s="40"/>
      <c r="B1" s="40"/>
      <c r="C1" s="40"/>
      <c r="D1" s="40"/>
      <c r="E1" s="40"/>
      <c r="F1" s="40"/>
      <c r="G1" s="40"/>
      <c r="H1" s="40"/>
      <c r="I1" s="40" t="s">
        <v>375</v>
      </c>
      <c r="J1" s="40"/>
      <c r="K1" s="40"/>
      <c r="L1" s="40"/>
    </row>
    <row r="2" spans="1:13" ht="15">
      <c r="A2" s="40"/>
      <c r="B2" s="40"/>
      <c r="C2" s="131" t="s">
        <v>1</v>
      </c>
      <c r="D2" s="131"/>
      <c r="E2" s="131"/>
      <c r="F2" s="131"/>
      <c r="G2" s="131"/>
      <c r="H2" s="131"/>
      <c r="I2" s="70"/>
      <c r="J2" s="70"/>
      <c r="K2" s="70"/>
      <c r="L2" s="40"/>
      <c r="M2" s="4"/>
    </row>
    <row r="3" spans="1:13" ht="15">
      <c r="A3" s="40"/>
      <c r="B3" s="40"/>
      <c r="C3" s="55" t="s">
        <v>376</v>
      </c>
      <c r="D3" s="55"/>
      <c r="E3" s="55"/>
      <c r="F3" s="55"/>
      <c r="G3" s="55"/>
      <c r="H3" s="55"/>
      <c r="I3" s="70"/>
      <c r="J3" s="70"/>
      <c r="K3" s="70"/>
      <c r="L3" s="40"/>
      <c r="M3" s="4"/>
    </row>
    <row r="4" spans="1:13" ht="15">
      <c r="A4" s="40"/>
      <c r="B4" s="40"/>
      <c r="C4" s="55"/>
      <c r="D4" s="55"/>
      <c r="E4" s="55"/>
      <c r="F4" s="55"/>
      <c r="G4" s="55"/>
      <c r="H4" s="55"/>
      <c r="I4" s="70"/>
      <c r="J4" s="70"/>
      <c r="K4" s="70"/>
      <c r="L4" s="40"/>
      <c r="M4" s="4"/>
    </row>
    <row r="5" spans="1:13" ht="15">
      <c r="A5" s="138" t="s">
        <v>36</v>
      </c>
      <c r="B5" s="138"/>
      <c r="C5" s="138"/>
      <c r="D5" s="138"/>
      <c r="E5" s="72"/>
      <c r="F5" s="72"/>
      <c r="G5" s="55"/>
      <c r="H5" s="55"/>
      <c r="I5" s="70"/>
      <c r="J5" s="70"/>
      <c r="K5" s="70"/>
      <c r="L5" s="40"/>
      <c r="M5" s="4"/>
    </row>
    <row r="6" spans="1:13" ht="15">
      <c r="A6" s="74" t="s">
        <v>377</v>
      </c>
      <c r="B6" s="74"/>
      <c r="C6" s="74"/>
      <c r="D6" s="72"/>
      <c r="E6" s="72"/>
      <c r="F6" s="72"/>
      <c r="G6" s="55"/>
      <c r="H6" s="55"/>
      <c r="I6" s="70"/>
      <c r="J6" s="70"/>
      <c r="K6" s="70"/>
      <c r="L6" s="40"/>
      <c r="M6" s="4"/>
    </row>
    <row r="7" spans="1:13" ht="16" thickBot="1">
      <c r="A7" s="74"/>
      <c r="B7" s="74"/>
      <c r="C7" s="74"/>
      <c r="D7" s="74"/>
      <c r="E7" s="74"/>
      <c r="F7" s="74"/>
      <c r="G7" s="40"/>
      <c r="H7" s="40"/>
      <c r="I7" s="40"/>
      <c r="J7" s="40"/>
      <c r="K7" s="40"/>
      <c r="L7" s="40"/>
      <c r="M7" s="4"/>
    </row>
    <row r="8" spans="1:13" ht="15">
      <c r="A8" s="153" t="s">
        <v>3</v>
      </c>
      <c r="B8" s="153" t="s">
        <v>4</v>
      </c>
      <c r="C8" s="153" t="s">
        <v>5</v>
      </c>
      <c r="D8" s="153" t="s">
        <v>6</v>
      </c>
      <c r="E8" s="153" t="s">
        <v>7</v>
      </c>
      <c r="F8" s="153" t="s">
        <v>8</v>
      </c>
      <c r="G8" s="153" t="s">
        <v>9</v>
      </c>
      <c r="H8" s="153" t="s">
        <v>10</v>
      </c>
      <c r="I8" s="153" t="s">
        <v>11</v>
      </c>
      <c r="J8" s="153" t="s">
        <v>12</v>
      </c>
      <c r="K8" s="153" t="s">
        <v>13</v>
      </c>
      <c r="L8" s="40"/>
      <c r="M8" s="4"/>
    </row>
    <row r="9" spans="1:13" ht="15">
      <c r="A9" s="154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40"/>
      <c r="M9" s="4"/>
    </row>
    <row r="10" spans="1:13" ht="15">
      <c r="A10" s="154"/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40"/>
      <c r="M10" s="4"/>
    </row>
    <row r="11" spans="1:13" ht="15">
      <c r="A11" s="155"/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40"/>
      <c r="M11" s="4"/>
    </row>
    <row r="12" spans="1:13" ht="15">
      <c r="A12" s="111"/>
      <c r="B12" s="112"/>
      <c r="C12" s="112"/>
      <c r="D12" s="112"/>
      <c r="E12" s="112"/>
      <c r="F12" s="112"/>
      <c r="G12" s="112"/>
      <c r="H12" s="112"/>
      <c r="I12" s="112" t="s">
        <v>14</v>
      </c>
      <c r="J12" s="112" t="s">
        <v>15</v>
      </c>
      <c r="K12" s="112" t="s">
        <v>16</v>
      </c>
      <c r="L12" s="40"/>
      <c r="M12" s="4"/>
    </row>
    <row r="13" spans="1:13" ht="15">
      <c r="A13" s="113"/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40"/>
      <c r="M13" s="4"/>
    </row>
    <row r="14" spans="1:13" ht="15">
      <c r="A14" s="97">
        <v>1</v>
      </c>
      <c r="B14" s="102">
        <v>2</v>
      </c>
      <c r="C14" s="102">
        <v>3</v>
      </c>
      <c r="D14" s="102">
        <v>4</v>
      </c>
      <c r="E14" s="102">
        <v>5</v>
      </c>
      <c r="F14" s="103">
        <v>6</v>
      </c>
      <c r="G14" s="102">
        <v>7</v>
      </c>
      <c r="H14" s="103">
        <v>8</v>
      </c>
      <c r="I14" s="103">
        <v>9</v>
      </c>
      <c r="J14" s="103">
        <v>10</v>
      </c>
      <c r="K14" s="103">
        <v>11</v>
      </c>
      <c r="L14" s="40"/>
      <c r="M14" s="4"/>
    </row>
    <row r="15" spans="1:13" ht="15">
      <c r="A15" s="113"/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40"/>
      <c r="M15" s="4"/>
    </row>
    <row r="16" spans="1:13" ht="44.5" customHeight="1">
      <c r="A16" s="45">
        <v>1</v>
      </c>
      <c r="B16" s="80" t="s">
        <v>378</v>
      </c>
      <c r="C16" s="81" t="s">
        <v>379</v>
      </c>
      <c r="D16" s="45" t="s">
        <v>19</v>
      </c>
      <c r="E16" s="45">
        <v>1200</v>
      </c>
      <c r="F16" s="47"/>
      <c r="G16" s="48"/>
      <c r="H16" s="47">
        <f>(F16*G16)+F16</f>
        <v>0</v>
      </c>
      <c r="I16" s="49">
        <f>E16*F16</f>
        <v>0</v>
      </c>
      <c r="J16" s="47">
        <f>I16*G16</f>
        <v>0</v>
      </c>
      <c r="K16" s="49">
        <f>I16+J16</f>
        <v>0</v>
      </c>
      <c r="L16" s="40"/>
      <c r="M16" s="4"/>
    </row>
    <row r="17" spans="1:13" ht="38" customHeight="1">
      <c r="A17" s="45">
        <v>2</v>
      </c>
      <c r="B17" s="75" t="s">
        <v>380</v>
      </c>
      <c r="C17" s="76" t="s">
        <v>381</v>
      </c>
      <c r="D17" s="45" t="s">
        <v>19</v>
      </c>
      <c r="E17" s="45">
        <v>600</v>
      </c>
      <c r="F17" s="47"/>
      <c r="G17" s="48"/>
      <c r="H17" s="47">
        <f t="shared" ref="H17:H75" si="0">(F17*G17)+F17</f>
        <v>0</v>
      </c>
      <c r="I17" s="49">
        <f t="shared" ref="I17:I75" si="1">E17*F17</f>
        <v>0</v>
      </c>
      <c r="J17" s="47">
        <f t="shared" ref="J17:J75" si="2">I17*G17</f>
        <v>0</v>
      </c>
      <c r="K17" s="49">
        <f t="shared" ref="K17:K76" si="3">I17+J17</f>
        <v>0</v>
      </c>
      <c r="L17" s="40"/>
      <c r="M17" s="4"/>
    </row>
    <row r="18" spans="1:13" ht="30" customHeight="1">
      <c r="A18" s="45">
        <v>3</v>
      </c>
      <c r="B18" s="75" t="s">
        <v>382</v>
      </c>
      <c r="C18" s="80" t="s">
        <v>383</v>
      </c>
      <c r="D18" s="45" t="s">
        <v>19</v>
      </c>
      <c r="E18" s="45">
        <v>300</v>
      </c>
      <c r="F18" s="47"/>
      <c r="G18" s="48"/>
      <c r="H18" s="47">
        <f t="shared" si="0"/>
        <v>0</v>
      </c>
      <c r="I18" s="49">
        <f t="shared" si="1"/>
        <v>0</v>
      </c>
      <c r="J18" s="47">
        <f t="shared" si="2"/>
        <v>0</v>
      </c>
      <c r="K18" s="49">
        <f t="shared" si="3"/>
        <v>0</v>
      </c>
      <c r="L18" s="40"/>
      <c r="M18" s="4"/>
    </row>
    <row r="19" spans="1:13" ht="27.5" customHeight="1">
      <c r="A19" s="45">
        <v>4</v>
      </c>
      <c r="B19" s="75" t="s">
        <v>384</v>
      </c>
      <c r="C19" s="80" t="s">
        <v>385</v>
      </c>
      <c r="D19" s="45" t="s">
        <v>19</v>
      </c>
      <c r="E19" s="45">
        <v>100</v>
      </c>
      <c r="F19" s="47"/>
      <c r="G19" s="48"/>
      <c r="H19" s="47">
        <f t="shared" si="0"/>
        <v>0</v>
      </c>
      <c r="I19" s="49">
        <f t="shared" si="1"/>
        <v>0</v>
      </c>
      <c r="J19" s="47">
        <f t="shared" si="2"/>
        <v>0</v>
      </c>
      <c r="K19" s="49">
        <f t="shared" si="3"/>
        <v>0</v>
      </c>
      <c r="L19" s="40"/>
      <c r="M19" s="4"/>
    </row>
    <row r="20" spans="1:13" ht="27.5" customHeight="1">
      <c r="A20" s="45">
        <v>5</v>
      </c>
      <c r="B20" s="75" t="s">
        <v>386</v>
      </c>
      <c r="C20" s="93" t="s">
        <v>387</v>
      </c>
      <c r="D20" s="45" t="s">
        <v>19</v>
      </c>
      <c r="E20" s="45">
        <v>50</v>
      </c>
      <c r="F20" s="47"/>
      <c r="G20" s="48"/>
      <c r="H20" s="47">
        <f t="shared" si="0"/>
        <v>0</v>
      </c>
      <c r="I20" s="49">
        <f t="shared" si="1"/>
        <v>0</v>
      </c>
      <c r="J20" s="47">
        <f t="shared" si="2"/>
        <v>0</v>
      </c>
      <c r="K20" s="49">
        <f t="shared" si="3"/>
        <v>0</v>
      </c>
      <c r="L20" s="40"/>
      <c r="M20" s="4"/>
    </row>
    <row r="21" spans="1:13" ht="45.5" customHeight="1">
      <c r="A21" s="45">
        <v>6</v>
      </c>
      <c r="B21" s="75" t="s">
        <v>388</v>
      </c>
      <c r="C21" s="76" t="s">
        <v>389</v>
      </c>
      <c r="D21" s="45" t="s">
        <v>19</v>
      </c>
      <c r="E21" s="45">
        <v>500</v>
      </c>
      <c r="F21" s="47"/>
      <c r="G21" s="48"/>
      <c r="H21" s="47">
        <f t="shared" si="0"/>
        <v>0</v>
      </c>
      <c r="I21" s="49">
        <f t="shared" si="1"/>
        <v>0</v>
      </c>
      <c r="J21" s="47">
        <f t="shared" si="2"/>
        <v>0</v>
      </c>
      <c r="K21" s="49">
        <f t="shared" si="3"/>
        <v>0</v>
      </c>
      <c r="L21" s="40"/>
      <c r="M21" s="4"/>
    </row>
    <row r="22" spans="1:13" ht="45">
      <c r="A22" s="45">
        <v>7</v>
      </c>
      <c r="B22" s="75" t="s">
        <v>390</v>
      </c>
      <c r="C22" s="76" t="s">
        <v>389</v>
      </c>
      <c r="D22" s="45" t="s">
        <v>19</v>
      </c>
      <c r="E22" s="45">
        <v>500</v>
      </c>
      <c r="F22" s="47"/>
      <c r="G22" s="48"/>
      <c r="H22" s="47">
        <f t="shared" si="0"/>
        <v>0</v>
      </c>
      <c r="I22" s="49">
        <f t="shared" si="1"/>
        <v>0</v>
      </c>
      <c r="J22" s="47">
        <f t="shared" si="2"/>
        <v>0</v>
      </c>
      <c r="K22" s="49">
        <f t="shared" si="3"/>
        <v>0</v>
      </c>
      <c r="L22" s="40"/>
      <c r="M22" s="4"/>
    </row>
    <row r="23" spans="1:13" ht="38.5" customHeight="1">
      <c r="A23" s="45">
        <v>8</v>
      </c>
      <c r="B23" s="75" t="s">
        <v>391</v>
      </c>
      <c r="C23" s="76" t="s">
        <v>392</v>
      </c>
      <c r="D23" s="45" t="s">
        <v>19</v>
      </c>
      <c r="E23" s="45">
        <v>200</v>
      </c>
      <c r="F23" s="47"/>
      <c r="G23" s="48"/>
      <c r="H23" s="47">
        <f t="shared" si="0"/>
        <v>0</v>
      </c>
      <c r="I23" s="49">
        <f t="shared" si="1"/>
        <v>0</v>
      </c>
      <c r="J23" s="47">
        <f t="shared" si="2"/>
        <v>0</v>
      </c>
      <c r="K23" s="49">
        <f t="shared" si="3"/>
        <v>0</v>
      </c>
      <c r="L23" s="40"/>
      <c r="M23" s="4"/>
    </row>
    <row r="24" spans="1:13" ht="38.5" customHeight="1">
      <c r="A24" s="45">
        <v>9</v>
      </c>
      <c r="B24" s="75" t="s">
        <v>393</v>
      </c>
      <c r="C24" s="76" t="s">
        <v>392</v>
      </c>
      <c r="D24" s="45" t="s">
        <v>19</v>
      </c>
      <c r="E24" s="45">
        <v>150</v>
      </c>
      <c r="F24" s="47"/>
      <c r="G24" s="48"/>
      <c r="H24" s="47">
        <f t="shared" si="0"/>
        <v>0</v>
      </c>
      <c r="I24" s="49">
        <f t="shared" si="1"/>
        <v>0</v>
      </c>
      <c r="J24" s="47">
        <f t="shared" si="2"/>
        <v>0</v>
      </c>
      <c r="K24" s="49">
        <f t="shared" si="3"/>
        <v>0</v>
      </c>
      <c r="L24" s="40"/>
      <c r="M24" s="4"/>
    </row>
    <row r="25" spans="1:13" s="28" customFormat="1" ht="29.5" customHeight="1">
      <c r="A25" s="45">
        <v>10</v>
      </c>
      <c r="B25" s="75" t="s">
        <v>394</v>
      </c>
      <c r="C25" s="76" t="s">
        <v>482</v>
      </c>
      <c r="D25" s="45" t="s">
        <v>19</v>
      </c>
      <c r="E25" s="45">
        <v>230</v>
      </c>
      <c r="F25" s="47"/>
      <c r="G25" s="48"/>
      <c r="H25" s="47">
        <f t="shared" si="0"/>
        <v>0</v>
      </c>
      <c r="I25" s="49">
        <f t="shared" si="1"/>
        <v>0</v>
      </c>
      <c r="J25" s="47">
        <f t="shared" si="2"/>
        <v>0</v>
      </c>
      <c r="K25" s="49">
        <f t="shared" si="3"/>
        <v>0</v>
      </c>
      <c r="L25" s="94"/>
      <c r="M25" s="27"/>
    </row>
    <row r="26" spans="1:13" ht="39.5" customHeight="1">
      <c r="A26" s="45">
        <v>11</v>
      </c>
      <c r="B26" s="75" t="s">
        <v>395</v>
      </c>
      <c r="C26" s="81" t="s">
        <v>396</v>
      </c>
      <c r="D26" s="45" t="s">
        <v>19</v>
      </c>
      <c r="E26" s="45">
        <v>100</v>
      </c>
      <c r="F26" s="47"/>
      <c r="G26" s="48"/>
      <c r="H26" s="47">
        <f t="shared" si="0"/>
        <v>0</v>
      </c>
      <c r="I26" s="49">
        <f t="shared" si="1"/>
        <v>0</v>
      </c>
      <c r="J26" s="47">
        <f t="shared" si="2"/>
        <v>0</v>
      </c>
      <c r="K26" s="49">
        <f t="shared" si="3"/>
        <v>0</v>
      </c>
      <c r="L26" s="40"/>
      <c r="M26" s="4"/>
    </row>
    <row r="27" spans="1:13" ht="45" customHeight="1">
      <c r="A27" s="45">
        <v>12</v>
      </c>
      <c r="B27" s="75" t="s">
        <v>397</v>
      </c>
      <c r="C27" s="95" t="s">
        <v>398</v>
      </c>
      <c r="D27" s="45" t="s">
        <v>64</v>
      </c>
      <c r="E27" s="45">
        <v>100</v>
      </c>
      <c r="F27" s="47"/>
      <c r="G27" s="48"/>
      <c r="H27" s="47">
        <f t="shared" si="0"/>
        <v>0</v>
      </c>
      <c r="I27" s="49">
        <f t="shared" si="1"/>
        <v>0</v>
      </c>
      <c r="J27" s="47">
        <f t="shared" si="2"/>
        <v>0</v>
      </c>
      <c r="K27" s="49">
        <f t="shared" si="3"/>
        <v>0</v>
      </c>
      <c r="L27" s="40"/>
      <c r="M27" s="4"/>
    </row>
    <row r="28" spans="1:13" ht="35" customHeight="1">
      <c r="A28" s="45">
        <v>13</v>
      </c>
      <c r="B28" s="75" t="s">
        <v>399</v>
      </c>
      <c r="C28" s="95" t="s">
        <v>400</v>
      </c>
      <c r="D28" s="45" t="s">
        <v>19</v>
      </c>
      <c r="E28" s="45">
        <v>620</v>
      </c>
      <c r="F28" s="47"/>
      <c r="G28" s="48"/>
      <c r="H28" s="47">
        <f t="shared" si="0"/>
        <v>0</v>
      </c>
      <c r="I28" s="49">
        <f t="shared" si="1"/>
        <v>0</v>
      </c>
      <c r="J28" s="47">
        <f t="shared" si="2"/>
        <v>0</v>
      </c>
      <c r="K28" s="49">
        <f t="shared" si="3"/>
        <v>0</v>
      </c>
      <c r="L28" s="40"/>
      <c r="M28" s="4"/>
    </row>
    <row r="29" spans="1:13" ht="38" customHeight="1">
      <c r="A29" s="45">
        <v>14</v>
      </c>
      <c r="B29" s="75" t="s">
        <v>401</v>
      </c>
      <c r="C29" s="95" t="s">
        <v>402</v>
      </c>
      <c r="D29" s="45" t="s">
        <v>19</v>
      </c>
      <c r="E29" s="45">
        <v>620</v>
      </c>
      <c r="F29" s="47"/>
      <c r="G29" s="48"/>
      <c r="H29" s="47">
        <f t="shared" si="0"/>
        <v>0</v>
      </c>
      <c r="I29" s="49">
        <f t="shared" si="1"/>
        <v>0</v>
      </c>
      <c r="J29" s="47">
        <f t="shared" si="2"/>
        <v>0</v>
      </c>
      <c r="K29" s="49">
        <f t="shared" si="3"/>
        <v>0</v>
      </c>
      <c r="L29" s="40"/>
      <c r="M29" s="4"/>
    </row>
    <row r="30" spans="1:13" ht="26.5" customHeight="1">
      <c r="A30" s="45">
        <v>15</v>
      </c>
      <c r="B30" s="75" t="s">
        <v>403</v>
      </c>
      <c r="C30" s="76" t="s">
        <v>404</v>
      </c>
      <c r="D30" s="45" t="s">
        <v>19</v>
      </c>
      <c r="E30" s="45">
        <v>170</v>
      </c>
      <c r="F30" s="47"/>
      <c r="G30" s="48"/>
      <c r="H30" s="47">
        <f t="shared" si="0"/>
        <v>0</v>
      </c>
      <c r="I30" s="49">
        <f t="shared" si="1"/>
        <v>0</v>
      </c>
      <c r="J30" s="47">
        <f t="shared" si="2"/>
        <v>0</v>
      </c>
      <c r="K30" s="49">
        <f t="shared" si="3"/>
        <v>0</v>
      </c>
      <c r="L30" s="40"/>
      <c r="M30" s="4"/>
    </row>
    <row r="31" spans="1:13" ht="37.25" customHeight="1">
      <c r="A31" s="45">
        <v>16</v>
      </c>
      <c r="B31" s="75" t="s">
        <v>405</v>
      </c>
      <c r="C31" s="76" t="s">
        <v>406</v>
      </c>
      <c r="D31" s="45" t="s">
        <v>19</v>
      </c>
      <c r="E31" s="45">
        <v>360</v>
      </c>
      <c r="F31" s="47"/>
      <c r="G31" s="48"/>
      <c r="H31" s="47">
        <f t="shared" si="0"/>
        <v>0</v>
      </c>
      <c r="I31" s="49">
        <f t="shared" si="1"/>
        <v>0</v>
      </c>
      <c r="J31" s="47">
        <f t="shared" si="2"/>
        <v>0</v>
      </c>
      <c r="K31" s="49">
        <f t="shared" si="3"/>
        <v>0</v>
      </c>
      <c r="L31" s="40"/>
      <c r="M31" s="4"/>
    </row>
    <row r="32" spans="1:13" ht="36.5" customHeight="1">
      <c r="A32" s="45">
        <v>17</v>
      </c>
      <c r="B32" s="75" t="s">
        <v>407</v>
      </c>
      <c r="C32" s="76" t="s">
        <v>408</v>
      </c>
      <c r="D32" s="45" t="s">
        <v>19</v>
      </c>
      <c r="E32" s="45">
        <v>360</v>
      </c>
      <c r="F32" s="47"/>
      <c r="G32" s="48"/>
      <c r="H32" s="47">
        <f t="shared" si="0"/>
        <v>0</v>
      </c>
      <c r="I32" s="49">
        <f t="shared" si="1"/>
        <v>0</v>
      </c>
      <c r="J32" s="47">
        <f t="shared" si="2"/>
        <v>0</v>
      </c>
      <c r="K32" s="49">
        <f t="shared" si="3"/>
        <v>0</v>
      </c>
      <c r="L32" s="40"/>
      <c r="M32" s="4"/>
    </row>
    <row r="33" spans="1:13" ht="47" customHeight="1">
      <c r="A33" s="45">
        <v>18</v>
      </c>
      <c r="B33" s="75" t="s">
        <v>409</v>
      </c>
      <c r="C33" s="76" t="s">
        <v>410</v>
      </c>
      <c r="D33" s="45" t="s">
        <v>19</v>
      </c>
      <c r="E33" s="45">
        <v>360</v>
      </c>
      <c r="F33" s="47"/>
      <c r="G33" s="48"/>
      <c r="H33" s="47">
        <f t="shared" si="0"/>
        <v>0</v>
      </c>
      <c r="I33" s="49">
        <f t="shared" si="1"/>
        <v>0</v>
      </c>
      <c r="J33" s="47">
        <f t="shared" si="2"/>
        <v>0</v>
      </c>
      <c r="K33" s="49">
        <f t="shared" si="3"/>
        <v>0</v>
      </c>
      <c r="L33" s="40"/>
      <c r="M33" s="4"/>
    </row>
    <row r="34" spans="1:13" ht="45.5" customHeight="1">
      <c r="A34" s="45">
        <v>19</v>
      </c>
      <c r="B34" s="75" t="s">
        <v>411</v>
      </c>
      <c r="C34" s="76" t="s">
        <v>410</v>
      </c>
      <c r="D34" s="45" t="s">
        <v>19</v>
      </c>
      <c r="E34" s="45">
        <v>360</v>
      </c>
      <c r="F34" s="47"/>
      <c r="G34" s="48"/>
      <c r="H34" s="47">
        <f t="shared" si="0"/>
        <v>0</v>
      </c>
      <c r="I34" s="49">
        <f t="shared" si="1"/>
        <v>0</v>
      </c>
      <c r="J34" s="47">
        <f t="shared" si="2"/>
        <v>0</v>
      </c>
      <c r="K34" s="49">
        <f t="shared" si="3"/>
        <v>0</v>
      </c>
      <c r="L34" s="40"/>
      <c r="M34" s="4"/>
    </row>
    <row r="35" spans="1:13" ht="41.5" customHeight="1">
      <c r="A35" s="45">
        <v>20</v>
      </c>
      <c r="B35" s="75" t="s">
        <v>412</v>
      </c>
      <c r="C35" s="76" t="s">
        <v>410</v>
      </c>
      <c r="D35" s="45" t="s">
        <v>19</v>
      </c>
      <c r="E35" s="45">
        <v>370</v>
      </c>
      <c r="F35" s="47"/>
      <c r="G35" s="48"/>
      <c r="H35" s="47">
        <f t="shared" si="0"/>
        <v>0</v>
      </c>
      <c r="I35" s="49">
        <f t="shared" si="1"/>
        <v>0</v>
      </c>
      <c r="J35" s="47">
        <f t="shared" si="2"/>
        <v>0</v>
      </c>
      <c r="K35" s="49">
        <f t="shared" si="3"/>
        <v>0</v>
      </c>
      <c r="L35" s="40"/>
      <c r="M35" s="4"/>
    </row>
    <row r="36" spans="1:13" ht="26.5" customHeight="1">
      <c r="A36" s="45">
        <v>21</v>
      </c>
      <c r="B36" s="75" t="s">
        <v>413</v>
      </c>
      <c r="C36" s="81" t="s">
        <v>414</v>
      </c>
      <c r="D36" s="45" t="s">
        <v>64</v>
      </c>
      <c r="E36" s="45">
        <v>370</v>
      </c>
      <c r="F36" s="47"/>
      <c r="G36" s="48"/>
      <c r="H36" s="47">
        <f t="shared" si="0"/>
        <v>0</v>
      </c>
      <c r="I36" s="49">
        <f t="shared" si="1"/>
        <v>0</v>
      </c>
      <c r="J36" s="47">
        <f t="shared" si="2"/>
        <v>0</v>
      </c>
      <c r="K36" s="49">
        <f t="shared" si="3"/>
        <v>0</v>
      </c>
      <c r="L36" s="40"/>
      <c r="M36" s="4"/>
    </row>
    <row r="37" spans="1:13" ht="35" customHeight="1">
      <c r="A37" s="45">
        <v>22</v>
      </c>
      <c r="B37" s="75" t="s">
        <v>415</v>
      </c>
      <c r="C37" s="95" t="s">
        <v>416</v>
      </c>
      <c r="D37" s="45" t="s">
        <v>64</v>
      </c>
      <c r="E37" s="45">
        <v>800</v>
      </c>
      <c r="F37" s="47"/>
      <c r="G37" s="48"/>
      <c r="H37" s="47">
        <f t="shared" si="0"/>
        <v>0</v>
      </c>
      <c r="I37" s="49">
        <f t="shared" si="1"/>
        <v>0</v>
      </c>
      <c r="J37" s="47">
        <f t="shared" si="2"/>
        <v>0</v>
      </c>
      <c r="K37" s="49">
        <f t="shared" si="3"/>
        <v>0</v>
      </c>
      <c r="L37" s="40"/>
      <c r="M37" s="4"/>
    </row>
    <row r="38" spans="1:13" ht="38" customHeight="1">
      <c r="A38" s="45">
        <v>23</v>
      </c>
      <c r="B38" s="75" t="s">
        <v>417</v>
      </c>
      <c r="C38" s="76" t="s">
        <v>479</v>
      </c>
      <c r="D38" s="45" t="s">
        <v>64</v>
      </c>
      <c r="E38" s="45">
        <v>800</v>
      </c>
      <c r="F38" s="47"/>
      <c r="G38" s="48"/>
      <c r="H38" s="47">
        <f t="shared" si="0"/>
        <v>0</v>
      </c>
      <c r="I38" s="49">
        <f t="shared" si="1"/>
        <v>0</v>
      </c>
      <c r="J38" s="47">
        <f t="shared" si="2"/>
        <v>0</v>
      </c>
      <c r="K38" s="49">
        <f t="shared" si="3"/>
        <v>0</v>
      </c>
      <c r="L38" s="40"/>
      <c r="M38" s="4"/>
    </row>
    <row r="39" spans="1:13" ht="33" customHeight="1">
      <c r="A39" s="45">
        <v>24</v>
      </c>
      <c r="B39" s="75" t="s">
        <v>418</v>
      </c>
      <c r="C39" s="76" t="s">
        <v>484</v>
      </c>
      <c r="D39" s="45" t="s">
        <v>64</v>
      </c>
      <c r="E39" s="45">
        <v>130</v>
      </c>
      <c r="F39" s="47"/>
      <c r="G39" s="48"/>
      <c r="H39" s="47">
        <f t="shared" si="0"/>
        <v>0</v>
      </c>
      <c r="I39" s="49">
        <f t="shared" si="1"/>
        <v>0</v>
      </c>
      <c r="J39" s="47">
        <f t="shared" si="2"/>
        <v>0</v>
      </c>
      <c r="K39" s="49">
        <f t="shared" si="3"/>
        <v>0</v>
      </c>
      <c r="L39" s="40"/>
      <c r="M39" s="4"/>
    </row>
    <row r="40" spans="1:13" ht="36" customHeight="1">
      <c r="A40" s="45">
        <v>25</v>
      </c>
      <c r="B40" s="75" t="s">
        <v>419</v>
      </c>
      <c r="C40" s="95" t="s">
        <v>483</v>
      </c>
      <c r="D40" s="45" t="s">
        <v>19</v>
      </c>
      <c r="E40" s="45">
        <v>400</v>
      </c>
      <c r="F40" s="47"/>
      <c r="G40" s="48"/>
      <c r="H40" s="47">
        <f t="shared" si="0"/>
        <v>0</v>
      </c>
      <c r="I40" s="49">
        <f t="shared" si="1"/>
        <v>0</v>
      </c>
      <c r="J40" s="47">
        <f t="shared" si="2"/>
        <v>0</v>
      </c>
      <c r="K40" s="49">
        <f t="shared" si="3"/>
        <v>0</v>
      </c>
      <c r="L40" s="40"/>
      <c r="M40" s="4"/>
    </row>
    <row r="41" spans="1:13" ht="31.25" customHeight="1">
      <c r="A41" s="45">
        <v>26</v>
      </c>
      <c r="B41" s="75" t="s">
        <v>420</v>
      </c>
      <c r="C41" s="76" t="s">
        <v>483</v>
      </c>
      <c r="D41" s="45" t="s">
        <v>19</v>
      </c>
      <c r="E41" s="45">
        <v>350</v>
      </c>
      <c r="F41" s="47"/>
      <c r="G41" s="48"/>
      <c r="H41" s="47">
        <f t="shared" si="0"/>
        <v>0</v>
      </c>
      <c r="I41" s="49">
        <f t="shared" si="1"/>
        <v>0</v>
      </c>
      <c r="J41" s="47">
        <f t="shared" si="2"/>
        <v>0</v>
      </c>
      <c r="K41" s="49">
        <f t="shared" si="3"/>
        <v>0</v>
      </c>
      <c r="L41" s="40"/>
      <c r="M41" s="4"/>
    </row>
    <row r="42" spans="1:13" ht="32.25" customHeight="1">
      <c r="A42" s="45">
        <v>27</v>
      </c>
      <c r="B42" s="75" t="s">
        <v>421</v>
      </c>
      <c r="C42" s="76" t="s">
        <v>485</v>
      </c>
      <c r="D42" s="45" t="s">
        <v>19</v>
      </c>
      <c r="E42" s="45">
        <v>80</v>
      </c>
      <c r="F42" s="47"/>
      <c r="G42" s="48"/>
      <c r="H42" s="47">
        <f t="shared" si="0"/>
        <v>0</v>
      </c>
      <c r="I42" s="49">
        <f t="shared" si="1"/>
        <v>0</v>
      </c>
      <c r="J42" s="47">
        <f t="shared" si="2"/>
        <v>0</v>
      </c>
      <c r="K42" s="49">
        <f t="shared" si="3"/>
        <v>0</v>
      </c>
      <c r="L42" s="40"/>
      <c r="M42" s="4"/>
    </row>
    <row r="43" spans="1:13" ht="28.25" customHeight="1">
      <c r="A43" s="45">
        <v>28</v>
      </c>
      <c r="B43" s="75" t="s">
        <v>422</v>
      </c>
      <c r="C43" s="76" t="s">
        <v>423</v>
      </c>
      <c r="D43" s="45" t="s">
        <v>19</v>
      </c>
      <c r="E43" s="45">
        <v>20</v>
      </c>
      <c r="F43" s="47"/>
      <c r="G43" s="48"/>
      <c r="H43" s="47">
        <f t="shared" si="0"/>
        <v>0</v>
      </c>
      <c r="I43" s="49">
        <f t="shared" si="1"/>
        <v>0</v>
      </c>
      <c r="J43" s="47">
        <f t="shared" si="2"/>
        <v>0</v>
      </c>
      <c r="K43" s="49">
        <f t="shared" si="3"/>
        <v>0</v>
      </c>
      <c r="L43" s="40"/>
      <c r="M43" s="4"/>
    </row>
    <row r="44" spans="1:13" ht="30" customHeight="1">
      <c r="A44" s="45">
        <v>29</v>
      </c>
      <c r="B44" s="75" t="s">
        <v>424</v>
      </c>
      <c r="C44" s="76" t="s">
        <v>425</v>
      </c>
      <c r="D44" s="45" t="s">
        <v>64</v>
      </c>
      <c r="E44" s="45">
        <v>100</v>
      </c>
      <c r="F44" s="47"/>
      <c r="G44" s="48"/>
      <c r="H44" s="47">
        <f t="shared" si="0"/>
        <v>0</v>
      </c>
      <c r="I44" s="49">
        <f t="shared" si="1"/>
        <v>0</v>
      </c>
      <c r="J44" s="47">
        <f t="shared" si="2"/>
        <v>0</v>
      </c>
      <c r="K44" s="49">
        <f t="shared" si="3"/>
        <v>0</v>
      </c>
      <c r="L44" s="40"/>
      <c r="M44" s="4"/>
    </row>
    <row r="45" spans="1:13" ht="30.5" customHeight="1">
      <c r="A45" s="45">
        <v>30</v>
      </c>
      <c r="B45" s="75" t="s">
        <v>426</v>
      </c>
      <c r="C45" s="76" t="s">
        <v>425</v>
      </c>
      <c r="D45" s="45" t="s">
        <v>64</v>
      </c>
      <c r="E45" s="45">
        <v>150</v>
      </c>
      <c r="F45" s="47"/>
      <c r="G45" s="48"/>
      <c r="H45" s="47">
        <f t="shared" si="0"/>
        <v>0</v>
      </c>
      <c r="I45" s="49">
        <f t="shared" si="1"/>
        <v>0</v>
      </c>
      <c r="J45" s="47">
        <f t="shared" si="2"/>
        <v>0</v>
      </c>
      <c r="K45" s="49">
        <f t="shared" si="3"/>
        <v>0</v>
      </c>
      <c r="L45" s="40"/>
      <c r="M45" s="4"/>
    </row>
    <row r="46" spans="1:13" ht="28.25" customHeight="1">
      <c r="A46" s="45">
        <v>31</v>
      </c>
      <c r="B46" s="75" t="s">
        <v>427</v>
      </c>
      <c r="C46" s="76" t="s">
        <v>428</v>
      </c>
      <c r="D46" s="45" t="s">
        <v>19</v>
      </c>
      <c r="E46" s="45">
        <v>150</v>
      </c>
      <c r="F46" s="47"/>
      <c r="G46" s="48"/>
      <c r="H46" s="47">
        <f t="shared" si="0"/>
        <v>0</v>
      </c>
      <c r="I46" s="49">
        <f t="shared" si="1"/>
        <v>0</v>
      </c>
      <c r="J46" s="47">
        <f t="shared" si="2"/>
        <v>0</v>
      </c>
      <c r="K46" s="49">
        <f t="shared" si="3"/>
        <v>0</v>
      </c>
      <c r="L46" s="40"/>
      <c r="M46" s="4"/>
    </row>
    <row r="47" spans="1:13" ht="35.5" customHeight="1">
      <c r="A47" s="45">
        <v>32</v>
      </c>
      <c r="B47" s="76" t="s">
        <v>429</v>
      </c>
      <c r="C47" s="76" t="s">
        <v>430</v>
      </c>
      <c r="D47" s="45" t="s">
        <v>19</v>
      </c>
      <c r="E47" s="45">
        <v>100</v>
      </c>
      <c r="F47" s="47"/>
      <c r="G47" s="48"/>
      <c r="H47" s="47">
        <f t="shared" si="0"/>
        <v>0</v>
      </c>
      <c r="I47" s="49">
        <f t="shared" si="1"/>
        <v>0</v>
      </c>
      <c r="J47" s="47">
        <f t="shared" si="2"/>
        <v>0</v>
      </c>
      <c r="K47" s="49">
        <f t="shared" si="3"/>
        <v>0</v>
      </c>
      <c r="L47" s="40"/>
      <c r="M47" s="4"/>
    </row>
    <row r="48" spans="1:13" ht="35" customHeight="1">
      <c r="A48" s="45">
        <v>33</v>
      </c>
      <c r="B48" s="75" t="s">
        <v>431</v>
      </c>
      <c r="C48" s="76" t="s">
        <v>432</v>
      </c>
      <c r="D48" s="45" t="s">
        <v>64</v>
      </c>
      <c r="E48" s="45">
        <v>200</v>
      </c>
      <c r="F48" s="47"/>
      <c r="G48" s="48"/>
      <c r="H48" s="47">
        <f t="shared" si="0"/>
        <v>0</v>
      </c>
      <c r="I48" s="49">
        <f t="shared" si="1"/>
        <v>0</v>
      </c>
      <c r="J48" s="47">
        <f t="shared" si="2"/>
        <v>0</v>
      </c>
      <c r="K48" s="49">
        <f t="shared" si="3"/>
        <v>0</v>
      </c>
      <c r="L48" s="40"/>
      <c r="M48" s="4"/>
    </row>
    <row r="49" spans="1:13" ht="28.25" customHeight="1">
      <c r="A49" s="45">
        <v>34</v>
      </c>
      <c r="B49" s="75" t="s">
        <v>433</v>
      </c>
      <c r="C49" s="76" t="s">
        <v>434</v>
      </c>
      <c r="D49" s="45" t="s">
        <v>19</v>
      </c>
      <c r="E49" s="45">
        <v>150</v>
      </c>
      <c r="F49" s="47"/>
      <c r="G49" s="48"/>
      <c r="H49" s="47">
        <f t="shared" si="0"/>
        <v>0</v>
      </c>
      <c r="I49" s="49">
        <f t="shared" si="1"/>
        <v>0</v>
      </c>
      <c r="J49" s="47">
        <f t="shared" si="2"/>
        <v>0</v>
      </c>
      <c r="K49" s="49">
        <f t="shared" si="3"/>
        <v>0</v>
      </c>
      <c r="L49" s="40"/>
      <c r="M49" s="4"/>
    </row>
    <row r="50" spans="1:13" ht="41" customHeight="1">
      <c r="A50" s="45">
        <v>35</v>
      </c>
      <c r="B50" s="75" t="s">
        <v>435</v>
      </c>
      <c r="C50" s="76" t="s">
        <v>436</v>
      </c>
      <c r="D50" s="45" t="s">
        <v>64</v>
      </c>
      <c r="E50" s="45">
        <v>80</v>
      </c>
      <c r="F50" s="47"/>
      <c r="G50" s="48"/>
      <c r="H50" s="47">
        <f t="shared" si="0"/>
        <v>0</v>
      </c>
      <c r="I50" s="49">
        <f t="shared" si="1"/>
        <v>0</v>
      </c>
      <c r="J50" s="47">
        <f t="shared" si="2"/>
        <v>0</v>
      </c>
      <c r="K50" s="49">
        <f t="shared" si="3"/>
        <v>0</v>
      </c>
      <c r="L50" s="40"/>
      <c r="M50" s="4"/>
    </row>
    <row r="51" spans="1:13" ht="33" customHeight="1">
      <c r="A51" s="45">
        <v>36</v>
      </c>
      <c r="B51" s="75" t="s">
        <v>437</v>
      </c>
      <c r="C51" s="76" t="s">
        <v>438</v>
      </c>
      <c r="D51" s="45" t="s">
        <v>19</v>
      </c>
      <c r="E51" s="45">
        <v>150</v>
      </c>
      <c r="F51" s="47"/>
      <c r="G51" s="48"/>
      <c r="H51" s="47">
        <f t="shared" si="0"/>
        <v>0</v>
      </c>
      <c r="I51" s="49">
        <f t="shared" si="1"/>
        <v>0</v>
      </c>
      <c r="J51" s="47">
        <f t="shared" si="2"/>
        <v>0</v>
      </c>
      <c r="K51" s="49">
        <f t="shared" si="3"/>
        <v>0</v>
      </c>
      <c r="L51" s="40"/>
      <c r="M51" s="4"/>
    </row>
    <row r="52" spans="1:13" ht="35" customHeight="1">
      <c r="A52" s="45">
        <v>37</v>
      </c>
      <c r="B52" s="76" t="s">
        <v>439</v>
      </c>
      <c r="C52" s="76" t="s">
        <v>440</v>
      </c>
      <c r="D52" s="45" t="s">
        <v>64</v>
      </c>
      <c r="E52" s="45">
        <v>100</v>
      </c>
      <c r="F52" s="47"/>
      <c r="G52" s="48"/>
      <c r="H52" s="47">
        <f t="shared" si="0"/>
        <v>0</v>
      </c>
      <c r="I52" s="49">
        <f t="shared" si="1"/>
        <v>0</v>
      </c>
      <c r="J52" s="47">
        <f t="shared" si="2"/>
        <v>0</v>
      </c>
      <c r="K52" s="49">
        <f t="shared" si="3"/>
        <v>0</v>
      </c>
      <c r="L52" s="40"/>
      <c r="M52" s="4"/>
    </row>
    <row r="53" spans="1:13" ht="36" customHeight="1">
      <c r="A53" s="45">
        <v>38</v>
      </c>
      <c r="B53" s="75" t="s">
        <v>441</v>
      </c>
      <c r="C53" s="76" t="s">
        <v>442</v>
      </c>
      <c r="D53" s="45" t="s">
        <v>64</v>
      </c>
      <c r="E53" s="45">
        <v>100</v>
      </c>
      <c r="F53" s="47"/>
      <c r="G53" s="48"/>
      <c r="H53" s="47">
        <f t="shared" si="0"/>
        <v>0</v>
      </c>
      <c r="I53" s="49">
        <f t="shared" si="1"/>
        <v>0</v>
      </c>
      <c r="J53" s="47">
        <f t="shared" si="2"/>
        <v>0</v>
      </c>
      <c r="K53" s="49">
        <f t="shared" si="3"/>
        <v>0</v>
      </c>
      <c r="L53" s="40"/>
      <c r="M53" s="4"/>
    </row>
    <row r="54" spans="1:13" ht="39" customHeight="1">
      <c r="A54" s="45">
        <v>39</v>
      </c>
      <c r="B54" s="64" t="s">
        <v>480</v>
      </c>
      <c r="C54" s="76" t="s">
        <v>443</v>
      </c>
      <c r="D54" s="45" t="s">
        <v>64</v>
      </c>
      <c r="E54" s="45">
        <v>100</v>
      </c>
      <c r="F54" s="47"/>
      <c r="G54" s="48"/>
      <c r="H54" s="47">
        <f t="shared" si="0"/>
        <v>0</v>
      </c>
      <c r="I54" s="49">
        <f t="shared" si="1"/>
        <v>0</v>
      </c>
      <c r="J54" s="47">
        <f t="shared" si="2"/>
        <v>0</v>
      </c>
      <c r="K54" s="49">
        <f t="shared" si="3"/>
        <v>0</v>
      </c>
      <c r="L54" s="40"/>
      <c r="M54" s="4"/>
    </row>
    <row r="55" spans="1:13" ht="38" customHeight="1">
      <c r="A55" s="45">
        <v>40</v>
      </c>
      <c r="B55" s="75" t="s">
        <v>444</v>
      </c>
      <c r="C55" s="76" t="s">
        <v>445</v>
      </c>
      <c r="D55" s="45" t="s">
        <v>19</v>
      </c>
      <c r="E55" s="45">
        <v>30</v>
      </c>
      <c r="F55" s="47"/>
      <c r="G55" s="48"/>
      <c r="H55" s="47">
        <f t="shared" si="0"/>
        <v>0</v>
      </c>
      <c r="I55" s="49">
        <f t="shared" si="1"/>
        <v>0</v>
      </c>
      <c r="J55" s="47">
        <f t="shared" si="2"/>
        <v>0</v>
      </c>
      <c r="K55" s="49">
        <f t="shared" si="3"/>
        <v>0</v>
      </c>
      <c r="L55" s="40"/>
      <c r="M55" s="4"/>
    </row>
    <row r="56" spans="1:13" ht="36.5" customHeight="1">
      <c r="A56" s="45">
        <v>41</v>
      </c>
      <c r="B56" s="75" t="s">
        <v>446</v>
      </c>
      <c r="C56" s="76" t="s">
        <v>447</v>
      </c>
      <c r="D56" s="45" t="s">
        <v>64</v>
      </c>
      <c r="E56" s="45">
        <v>60</v>
      </c>
      <c r="F56" s="47"/>
      <c r="G56" s="48"/>
      <c r="H56" s="47">
        <f t="shared" si="0"/>
        <v>0</v>
      </c>
      <c r="I56" s="49">
        <f t="shared" si="1"/>
        <v>0</v>
      </c>
      <c r="J56" s="47">
        <f t="shared" si="2"/>
        <v>0</v>
      </c>
      <c r="K56" s="49">
        <f t="shared" si="3"/>
        <v>0</v>
      </c>
      <c r="L56" s="40"/>
      <c r="M56" s="4"/>
    </row>
    <row r="57" spans="1:13" ht="33.5" customHeight="1">
      <c r="A57" s="45">
        <v>42</v>
      </c>
      <c r="B57" s="75" t="s">
        <v>448</v>
      </c>
      <c r="C57" s="76" t="s">
        <v>449</v>
      </c>
      <c r="D57" s="45" t="s">
        <v>19</v>
      </c>
      <c r="E57" s="45">
        <v>50</v>
      </c>
      <c r="F57" s="47"/>
      <c r="G57" s="48"/>
      <c r="H57" s="47">
        <f t="shared" si="0"/>
        <v>0</v>
      </c>
      <c r="I57" s="49">
        <f t="shared" si="1"/>
        <v>0</v>
      </c>
      <c r="J57" s="47">
        <f t="shared" si="2"/>
        <v>0</v>
      </c>
      <c r="K57" s="49">
        <f t="shared" si="3"/>
        <v>0</v>
      </c>
      <c r="L57" s="40"/>
      <c r="M57" s="4"/>
    </row>
    <row r="58" spans="1:13" ht="24.5" customHeight="1">
      <c r="A58" s="45">
        <v>43</v>
      </c>
      <c r="B58" s="75" t="s">
        <v>450</v>
      </c>
      <c r="C58" s="76" t="s">
        <v>451</v>
      </c>
      <c r="D58" s="45" t="s">
        <v>19</v>
      </c>
      <c r="E58" s="45">
        <v>20</v>
      </c>
      <c r="F58" s="47"/>
      <c r="G58" s="48"/>
      <c r="H58" s="47">
        <f t="shared" si="0"/>
        <v>0</v>
      </c>
      <c r="I58" s="49">
        <f t="shared" si="1"/>
        <v>0</v>
      </c>
      <c r="J58" s="47">
        <f t="shared" si="2"/>
        <v>0</v>
      </c>
      <c r="K58" s="49">
        <f t="shared" si="3"/>
        <v>0</v>
      </c>
      <c r="L58" s="40"/>
      <c r="M58" s="4"/>
    </row>
    <row r="59" spans="1:13" ht="26" customHeight="1">
      <c r="A59" s="45">
        <v>44</v>
      </c>
      <c r="B59" s="75" t="s">
        <v>452</v>
      </c>
      <c r="C59" s="76" t="s">
        <v>453</v>
      </c>
      <c r="D59" s="45" t="s">
        <v>19</v>
      </c>
      <c r="E59" s="45">
        <v>220</v>
      </c>
      <c r="F59" s="47"/>
      <c r="G59" s="48"/>
      <c r="H59" s="47">
        <f t="shared" si="0"/>
        <v>0</v>
      </c>
      <c r="I59" s="49">
        <f t="shared" si="1"/>
        <v>0</v>
      </c>
      <c r="J59" s="47">
        <f t="shared" si="2"/>
        <v>0</v>
      </c>
      <c r="K59" s="49">
        <f t="shared" si="3"/>
        <v>0</v>
      </c>
      <c r="L59" s="40"/>
      <c r="M59" s="4"/>
    </row>
    <row r="60" spans="1:13" ht="47.25" customHeight="1">
      <c r="A60" s="45">
        <v>45</v>
      </c>
      <c r="B60" s="75" t="s">
        <v>481</v>
      </c>
      <c r="C60" s="76" t="s">
        <v>486</v>
      </c>
      <c r="D60" s="45" t="s">
        <v>19</v>
      </c>
      <c r="E60" s="45">
        <v>100</v>
      </c>
      <c r="F60" s="47"/>
      <c r="G60" s="48"/>
      <c r="H60" s="47">
        <f t="shared" si="0"/>
        <v>0</v>
      </c>
      <c r="I60" s="49">
        <f t="shared" si="1"/>
        <v>0</v>
      </c>
      <c r="J60" s="47">
        <f t="shared" si="2"/>
        <v>0</v>
      </c>
      <c r="K60" s="49">
        <f t="shared" si="3"/>
        <v>0</v>
      </c>
      <c r="L60" s="40"/>
      <c r="M60" s="4"/>
    </row>
    <row r="61" spans="1:13" ht="23.5" customHeight="1">
      <c r="A61" s="45">
        <v>46</v>
      </c>
      <c r="B61" s="75" t="s">
        <v>454</v>
      </c>
      <c r="C61" s="76" t="s">
        <v>242</v>
      </c>
      <c r="D61" s="45" t="s">
        <v>19</v>
      </c>
      <c r="E61" s="45">
        <v>4</v>
      </c>
      <c r="F61" s="47"/>
      <c r="G61" s="48"/>
      <c r="H61" s="47">
        <f t="shared" si="0"/>
        <v>0</v>
      </c>
      <c r="I61" s="49">
        <f t="shared" si="1"/>
        <v>0</v>
      </c>
      <c r="J61" s="47">
        <f t="shared" si="2"/>
        <v>0</v>
      </c>
      <c r="K61" s="49">
        <f t="shared" si="3"/>
        <v>0</v>
      </c>
      <c r="L61" s="40"/>
      <c r="M61" s="4"/>
    </row>
    <row r="62" spans="1:13" ht="25.25" customHeight="1">
      <c r="A62" s="45">
        <v>47</v>
      </c>
      <c r="B62" s="75" t="s">
        <v>455</v>
      </c>
      <c r="C62" s="76" t="s">
        <v>456</v>
      </c>
      <c r="D62" s="45" t="s">
        <v>64</v>
      </c>
      <c r="E62" s="45">
        <v>60</v>
      </c>
      <c r="F62" s="47"/>
      <c r="G62" s="48"/>
      <c r="H62" s="47">
        <f t="shared" si="0"/>
        <v>0</v>
      </c>
      <c r="I62" s="49">
        <f t="shared" si="1"/>
        <v>0</v>
      </c>
      <c r="J62" s="47">
        <f t="shared" si="2"/>
        <v>0</v>
      </c>
      <c r="K62" s="49">
        <f t="shared" si="3"/>
        <v>0</v>
      </c>
      <c r="L62" s="40"/>
      <c r="M62" s="4"/>
    </row>
    <row r="63" spans="1:13" ht="35" customHeight="1">
      <c r="A63" s="45">
        <v>48</v>
      </c>
      <c r="B63" s="75" t="s">
        <v>457</v>
      </c>
      <c r="C63" s="76" t="s">
        <v>458</v>
      </c>
      <c r="D63" s="45" t="s">
        <v>19</v>
      </c>
      <c r="E63" s="45">
        <v>150</v>
      </c>
      <c r="F63" s="47"/>
      <c r="G63" s="48"/>
      <c r="H63" s="47">
        <f t="shared" si="0"/>
        <v>0</v>
      </c>
      <c r="I63" s="49">
        <f t="shared" si="1"/>
        <v>0</v>
      </c>
      <c r="J63" s="47">
        <f t="shared" si="2"/>
        <v>0</v>
      </c>
      <c r="K63" s="49">
        <f t="shared" si="3"/>
        <v>0</v>
      </c>
      <c r="L63" s="40"/>
      <c r="M63" s="4"/>
    </row>
    <row r="64" spans="1:13" ht="23.5" customHeight="1">
      <c r="A64" s="45">
        <v>49</v>
      </c>
      <c r="B64" s="75" t="s">
        <v>459</v>
      </c>
      <c r="C64" s="76" t="s">
        <v>460</v>
      </c>
      <c r="D64" s="45" t="s">
        <v>19</v>
      </c>
      <c r="E64" s="45">
        <v>20</v>
      </c>
      <c r="F64" s="47"/>
      <c r="G64" s="48"/>
      <c r="H64" s="47">
        <f t="shared" si="0"/>
        <v>0</v>
      </c>
      <c r="I64" s="49">
        <f t="shared" si="1"/>
        <v>0</v>
      </c>
      <c r="J64" s="47">
        <f t="shared" si="2"/>
        <v>0</v>
      </c>
      <c r="K64" s="49">
        <f t="shared" si="3"/>
        <v>0</v>
      </c>
      <c r="L64" s="40"/>
      <c r="M64" s="4"/>
    </row>
    <row r="65" spans="1:13" ht="23.5" customHeight="1">
      <c r="A65" s="45">
        <v>50</v>
      </c>
      <c r="B65" s="75" t="s">
        <v>461</v>
      </c>
      <c r="C65" s="76" t="s">
        <v>462</v>
      </c>
      <c r="D65" s="45" t="s">
        <v>19</v>
      </c>
      <c r="E65" s="45">
        <v>40</v>
      </c>
      <c r="F65" s="47"/>
      <c r="G65" s="48"/>
      <c r="H65" s="47">
        <f t="shared" si="0"/>
        <v>0</v>
      </c>
      <c r="I65" s="49">
        <f t="shared" si="1"/>
        <v>0</v>
      </c>
      <c r="J65" s="47">
        <f t="shared" si="2"/>
        <v>0</v>
      </c>
      <c r="K65" s="49">
        <f t="shared" si="3"/>
        <v>0</v>
      </c>
      <c r="L65" s="40"/>
      <c r="M65" s="4"/>
    </row>
    <row r="66" spans="1:13" ht="23.5" customHeight="1">
      <c r="A66" s="45">
        <v>51</v>
      </c>
      <c r="B66" s="75" t="s">
        <v>463</v>
      </c>
      <c r="C66" s="76" t="s">
        <v>242</v>
      </c>
      <c r="D66" s="45" t="s">
        <v>19</v>
      </c>
      <c r="E66" s="45">
        <v>50</v>
      </c>
      <c r="F66" s="47"/>
      <c r="G66" s="48"/>
      <c r="H66" s="47">
        <f t="shared" si="0"/>
        <v>0</v>
      </c>
      <c r="I66" s="49">
        <f t="shared" si="1"/>
        <v>0</v>
      </c>
      <c r="J66" s="47">
        <f t="shared" si="2"/>
        <v>0</v>
      </c>
      <c r="K66" s="49">
        <f t="shared" si="3"/>
        <v>0</v>
      </c>
      <c r="L66" s="40"/>
      <c r="M66" s="4"/>
    </row>
    <row r="67" spans="1:13" ht="35.5" customHeight="1">
      <c r="A67" s="45">
        <v>52</v>
      </c>
      <c r="B67" s="75" t="s">
        <v>464</v>
      </c>
      <c r="C67" s="76" t="s">
        <v>465</v>
      </c>
      <c r="D67" s="45" t="s">
        <v>19</v>
      </c>
      <c r="E67" s="45">
        <v>1500</v>
      </c>
      <c r="F67" s="47"/>
      <c r="G67" s="48"/>
      <c r="H67" s="47">
        <f t="shared" si="0"/>
        <v>0</v>
      </c>
      <c r="I67" s="49">
        <f t="shared" si="1"/>
        <v>0</v>
      </c>
      <c r="J67" s="47">
        <f t="shared" si="2"/>
        <v>0</v>
      </c>
      <c r="K67" s="49">
        <f t="shared" si="3"/>
        <v>0</v>
      </c>
      <c r="L67" s="40"/>
      <c r="M67" s="4"/>
    </row>
    <row r="68" spans="1:13" ht="35.5" customHeight="1">
      <c r="A68" s="45">
        <v>52</v>
      </c>
      <c r="B68" s="75" t="s">
        <v>466</v>
      </c>
      <c r="C68" s="76" t="s">
        <v>465</v>
      </c>
      <c r="D68" s="45" t="s">
        <v>19</v>
      </c>
      <c r="E68" s="45">
        <v>4200</v>
      </c>
      <c r="F68" s="47"/>
      <c r="G68" s="48"/>
      <c r="H68" s="47">
        <f t="shared" si="0"/>
        <v>0</v>
      </c>
      <c r="I68" s="49">
        <f t="shared" si="1"/>
        <v>0</v>
      </c>
      <c r="J68" s="47">
        <f t="shared" si="2"/>
        <v>0</v>
      </c>
      <c r="K68" s="49">
        <f>I68+J68</f>
        <v>0</v>
      </c>
      <c r="L68" s="40"/>
      <c r="M68" s="4"/>
    </row>
    <row r="69" spans="1:13" ht="35.5" customHeight="1">
      <c r="A69" s="45">
        <v>53</v>
      </c>
      <c r="B69" s="75" t="s">
        <v>467</v>
      </c>
      <c r="C69" s="76" t="s">
        <v>465</v>
      </c>
      <c r="D69" s="45" t="s">
        <v>19</v>
      </c>
      <c r="E69" s="45">
        <v>4200</v>
      </c>
      <c r="F69" s="47"/>
      <c r="G69" s="48"/>
      <c r="H69" s="47">
        <f t="shared" si="0"/>
        <v>0</v>
      </c>
      <c r="I69" s="49">
        <f t="shared" si="1"/>
        <v>0</v>
      </c>
      <c r="J69" s="47">
        <f t="shared" si="2"/>
        <v>0</v>
      </c>
      <c r="K69" s="49">
        <f t="shared" si="3"/>
        <v>0</v>
      </c>
      <c r="L69" s="40"/>
      <c r="M69" s="4"/>
    </row>
    <row r="70" spans="1:13" ht="23.5" customHeight="1">
      <c r="A70" s="45">
        <v>54</v>
      </c>
      <c r="B70" s="75" t="s">
        <v>468</v>
      </c>
      <c r="C70" s="76" t="s">
        <v>469</v>
      </c>
      <c r="D70" s="45" t="s">
        <v>19</v>
      </c>
      <c r="E70" s="45">
        <v>100</v>
      </c>
      <c r="F70" s="47"/>
      <c r="G70" s="48"/>
      <c r="H70" s="47">
        <f t="shared" si="0"/>
        <v>0</v>
      </c>
      <c r="I70" s="49">
        <f t="shared" si="1"/>
        <v>0</v>
      </c>
      <c r="J70" s="47">
        <f t="shared" si="2"/>
        <v>0</v>
      </c>
      <c r="K70" s="49">
        <f t="shared" si="3"/>
        <v>0</v>
      </c>
      <c r="L70" s="40"/>
      <c r="M70" s="4"/>
    </row>
    <row r="71" spans="1:13" ht="23.5" customHeight="1">
      <c r="A71" s="45">
        <v>55</v>
      </c>
      <c r="B71" s="75" t="s">
        <v>470</v>
      </c>
      <c r="C71" s="76" t="s">
        <v>471</v>
      </c>
      <c r="D71" s="45" t="s">
        <v>19</v>
      </c>
      <c r="E71" s="45">
        <v>40</v>
      </c>
      <c r="F71" s="47"/>
      <c r="G71" s="48"/>
      <c r="H71" s="47">
        <f t="shared" si="0"/>
        <v>0</v>
      </c>
      <c r="I71" s="49">
        <f t="shared" si="1"/>
        <v>0</v>
      </c>
      <c r="J71" s="47">
        <f t="shared" si="2"/>
        <v>0</v>
      </c>
      <c r="K71" s="49">
        <f t="shared" si="3"/>
        <v>0</v>
      </c>
      <c r="L71" s="40"/>
      <c r="M71" s="4"/>
    </row>
    <row r="72" spans="1:13" ht="23.5" customHeight="1">
      <c r="A72" s="45">
        <v>56</v>
      </c>
      <c r="B72" s="75" t="s">
        <v>472</v>
      </c>
      <c r="C72" s="76" t="s">
        <v>473</v>
      </c>
      <c r="D72" s="45" t="s">
        <v>19</v>
      </c>
      <c r="E72" s="45">
        <v>40</v>
      </c>
      <c r="F72" s="47"/>
      <c r="G72" s="48"/>
      <c r="H72" s="47">
        <f t="shared" si="0"/>
        <v>0</v>
      </c>
      <c r="I72" s="49">
        <f t="shared" si="1"/>
        <v>0</v>
      </c>
      <c r="J72" s="47">
        <f t="shared" si="2"/>
        <v>0</v>
      </c>
      <c r="K72" s="49">
        <f t="shared" si="3"/>
        <v>0</v>
      </c>
      <c r="L72" s="40"/>
      <c r="M72" s="4"/>
    </row>
    <row r="73" spans="1:13" ht="23.5" customHeight="1">
      <c r="A73" s="45">
        <v>57</v>
      </c>
      <c r="B73" s="75" t="s">
        <v>474</v>
      </c>
      <c r="C73" s="76" t="s">
        <v>473</v>
      </c>
      <c r="D73" s="45" t="s">
        <v>19</v>
      </c>
      <c r="E73" s="45">
        <v>30</v>
      </c>
      <c r="F73" s="47"/>
      <c r="G73" s="48"/>
      <c r="H73" s="47">
        <f t="shared" si="0"/>
        <v>0</v>
      </c>
      <c r="I73" s="49">
        <f t="shared" si="1"/>
        <v>0</v>
      </c>
      <c r="J73" s="47">
        <f t="shared" si="2"/>
        <v>0</v>
      </c>
      <c r="K73" s="49">
        <f t="shared" si="3"/>
        <v>0</v>
      </c>
      <c r="L73" s="40"/>
      <c r="M73" s="4"/>
    </row>
    <row r="74" spans="1:13" ht="23.5" customHeight="1">
      <c r="A74" s="45">
        <v>58</v>
      </c>
      <c r="B74" s="75" t="s">
        <v>475</v>
      </c>
      <c r="C74" s="76" t="s">
        <v>476</v>
      </c>
      <c r="D74" s="45" t="s">
        <v>19</v>
      </c>
      <c r="E74" s="45">
        <v>50</v>
      </c>
      <c r="F74" s="47"/>
      <c r="G74" s="48"/>
      <c r="H74" s="47">
        <f t="shared" si="0"/>
        <v>0</v>
      </c>
      <c r="I74" s="49">
        <f t="shared" si="1"/>
        <v>0</v>
      </c>
      <c r="J74" s="47">
        <f t="shared" si="2"/>
        <v>0</v>
      </c>
      <c r="K74" s="49">
        <f t="shared" si="3"/>
        <v>0</v>
      </c>
      <c r="L74" s="40"/>
      <c r="M74" s="4"/>
    </row>
    <row r="75" spans="1:13" ht="37.5" customHeight="1">
      <c r="A75" s="45">
        <v>59</v>
      </c>
      <c r="B75" s="76" t="s">
        <v>487</v>
      </c>
      <c r="C75" s="76" t="s">
        <v>477</v>
      </c>
      <c r="D75" s="45" t="s">
        <v>19</v>
      </c>
      <c r="E75" s="45">
        <v>50</v>
      </c>
      <c r="F75" s="47"/>
      <c r="G75" s="48"/>
      <c r="H75" s="47">
        <f t="shared" si="0"/>
        <v>0</v>
      </c>
      <c r="I75" s="49">
        <f t="shared" si="1"/>
        <v>0</v>
      </c>
      <c r="J75" s="47">
        <f t="shared" si="2"/>
        <v>0</v>
      </c>
      <c r="K75" s="49">
        <f t="shared" si="3"/>
        <v>0</v>
      </c>
      <c r="L75" s="40"/>
      <c r="M75" s="4"/>
    </row>
    <row r="76" spans="1:13" ht="36.5" customHeight="1">
      <c r="A76" s="135" t="s">
        <v>32</v>
      </c>
      <c r="B76" s="136"/>
      <c r="C76" s="136"/>
      <c r="D76" s="136"/>
      <c r="E76" s="136"/>
      <c r="F76" s="136"/>
      <c r="G76" s="136"/>
      <c r="H76" s="137"/>
      <c r="I76" s="96">
        <f>SUM(I16:I75)</f>
        <v>0</v>
      </c>
      <c r="J76" s="96">
        <f>SUM(J16:J75)</f>
        <v>0</v>
      </c>
      <c r="K76" s="96">
        <f t="shared" si="3"/>
        <v>0</v>
      </c>
      <c r="L76" s="52"/>
      <c r="M76" s="4"/>
    </row>
    <row r="77" spans="1:13" ht="1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</row>
    <row r="78" spans="1:13" ht="15">
      <c r="A78" s="89" t="s">
        <v>492</v>
      </c>
      <c r="B78" s="89"/>
      <c r="C78" s="89"/>
      <c r="D78" s="89"/>
      <c r="E78" s="89"/>
      <c r="F78" s="89"/>
      <c r="G78" s="89"/>
      <c r="H78" s="89"/>
      <c r="I78" s="89"/>
      <c r="J78" s="89"/>
      <c r="K78" s="89"/>
    </row>
    <row r="79" spans="1:13" ht="15">
      <c r="A79" s="89" t="s">
        <v>133</v>
      </c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3" ht="15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</row>
    <row r="81" spans="1:12">
      <c r="A81" s="174" t="s">
        <v>504</v>
      </c>
      <c r="B81" s="175"/>
      <c r="C81" s="175"/>
      <c r="D81" s="175"/>
      <c r="E81" s="175"/>
      <c r="F81" s="175"/>
      <c r="G81" s="175"/>
      <c r="H81" s="175"/>
      <c r="I81" s="175"/>
      <c r="J81" s="175"/>
      <c r="K81" s="175"/>
      <c r="L81" s="4"/>
    </row>
    <row r="82" spans="1:12" ht="22.5" customHeight="1">
      <c r="A82" s="175"/>
      <c r="B82" s="175"/>
      <c r="C82" s="175"/>
      <c r="D82" s="175"/>
      <c r="E82" s="175"/>
      <c r="F82" s="175"/>
      <c r="G82" s="175"/>
      <c r="H82" s="175"/>
      <c r="I82" s="175"/>
      <c r="J82" s="175"/>
      <c r="K82" s="175"/>
    </row>
  </sheetData>
  <mergeCells count="15">
    <mergeCell ref="A81:K82"/>
    <mergeCell ref="C2:H2"/>
    <mergeCell ref="A5:D5"/>
    <mergeCell ref="A8:A11"/>
    <mergeCell ref="B8:B11"/>
    <mergeCell ref="C8:C11"/>
    <mergeCell ref="D8:D11"/>
    <mergeCell ref="E8:E11"/>
    <mergeCell ref="F8:F11"/>
    <mergeCell ref="G8:G11"/>
    <mergeCell ref="H8:H11"/>
    <mergeCell ref="I8:I11"/>
    <mergeCell ref="J8:J11"/>
    <mergeCell ref="K8:K11"/>
    <mergeCell ref="A76:H7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1. DRÓB</vt:lpstr>
      <vt:lpstr>2. ART. Mrożone</vt:lpstr>
      <vt:lpstr>3. Art. Mleczarskie</vt:lpstr>
      <vt:lpstr>4. Art. spożywcze</vt:lpstr>
      <vt:lpstr>5. Mięso i wędliny</vt:lpstr>
      <vt:lpstr>6. Jajka</vt:lpstr>
      <vt:lpstr>7. Warzywa i owoce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Krzysztof Zachura</cp:lastModifiedBy>
  <cp:lastPrinted>2025-11-27T10:50:04Z</cp:lastPrinted>
  <dcterms:created xsi:type="dcterms:W3CDTF">2022-11-16T10:08:11Z</dcterms:created>
  <dcterms:modified xsi:type="dcterms:W3CDTF">2025-12-02T20:12:19Z</dcterms:modified>
</cp:coreProperties>
</file>